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we\PowerFolders\Lusail Quality\Documents For Approval\"/>
    </mc:Choice>
  </mc:AlternateContent>
  <bookViews>
    <workbookView xWindow="240" yWindow="45" windowWidth="16275" windowHeight="9525"/>
  </bookViews>
  <sheets>
    <sheet name="Cover &amp; Amendment Page" sheetId="3" r:id="rId1"/>
    <sheet name="Env Mngmt System Audit" sheetId="1" r:id="rId2"/>
    <sheet name="Sheet2" sheetId="2" r:id="rId3"/>
  </sheets>
  <definedNames>
    <definedName name="Auditor">Sheet2!$A$2:$A$3</definedName>
    <definedName name="Auditor1">Sheet2!$A$2:$A$5</definedName>
    <definedName name="_xlnm.Print_Area" localSheetId="0">'Cover &amp; Amendment Page'!$A$1:$J$87</definedName>
    <definedName name="_xlnm.Print_Titles" localSheetId="1">'Env Mngmt System Audit'!$9:$9</definedName>
  </definedNames>
  <calcPr calcId="152511"/>
</workbook>
</file>

<file path=xl/calcChain.xml><?xml version="1.0" encoding="utf-8"?>
<calcChain xmlns="http://schemas.openxmlformats.org/spreadsheetml/2006/main">
  <c r="G114" i="1" l="1"/>
  <c r="K113" i="1" s="1"/>
  <c r="G107" i="1"/>
  <c r="G100" i="1"/>
  <c r="G88" i="1"/>
  <c r="G75" i="1"/>
  <c r="G51" i="1"/>
  <c r="G42" i="1"/>
  <c r="G33" i="1"/>
  <c r="G27" i="1"/>
  <c r="G22" i="1"/>
  <c r="G17" i="1"/>
  <c r="G13" i="1"/>
  <c r="K102" i="1" s="1"/>
  <c r="H113" i="1"/>
  <c r="H112" i="1"/>
  <c r="H111" i="1"/>
  <c r="H110" i="1"/>
  <c r="H109" i="1"/>
  <c r="H106" i="1"/>
  <c r="H105" i="1"/>
  <c r="H104" i="1"/>
  <c r="H103" i="1"/>
  <c r="H102" i="1"/>
  <c r="H99" i="1"/>
  <c r="H98" i="1"/>
  <c r="H97" i="1"/>
  <c r="H95" i="1"/>
  <c r="H94" i="1"/>
  <c r="H93" i="1"/>
  <c r="H92" i="1"/>
  <c r="H91" i="1"/>
  <c r="H87" i="1"/>
  <c r="H86" i="1"/>
  <c r="H85" i="1"/>
  <c r="H84" i="1"/>
  <c r="H82" i="1"/>
  <c r="H81" i="1"/>
  <c r="H80" i="1"/>
  <c r="H79" i="1"/>
  <c r="H78" i="1"/>
  <c r="H74" i="1"/>
  <c r="H73" i="1"/>
  <c r="H72" i="1"/>
  <c r="H71" i="1"/>
  <c r="H69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0" i="1"/>
  <c r="H49" i="1"/>
  <c r="H48" i="1"/>
  <c r="H47" i="1"/>
  <c r="H46" i="1"/>
  <c r="H45" i="1"/>
  <c r="H44" i="1"/>
  <c r="H41" i="1"/>
  <c r="H40" i="1"/>
  <c r="H39" i="1"/>
  <c r="H38" i="1"/>
  <c r="H37" i="1"/>
  <c r="H36" i="1"/>
  <c r="H35" i="1"/>
  <c r="H32" i="1"/>
  <c r="H31" i="1"/>
  <c r="H30" i="1"/>
  <c r="H29" i="1"/>
  <c r="H26" i="1"/>
  <c r="H25" i="1"/>
  <c r="H24" i="1"/>
  <c r="H21" i="1"/>
  <c r="H20" i="1"/>
  <c r="H19" i="1"/>
  <c r="H16" i="1"/>
  <c r="H17" i="1" s="1"/>
  <c r="H15" i="1"/>
  <c r="H12" i="1"/>
  <c r="H11" i="1"/>
  <c r="H107" i="1" l="1"/>
  <c r="H33" i="1"/>
  <c r="H27" i="1"/>
  <c r="H114" i="1"/>
  <c r="L113" i="1" s="1"/>
  <c r="H100" i="1"/>
  <c r="H88" i="1"/>
  <c r="H75" i="1"/>
  <c r="H51" i="1"/>
  <c r="H42" i="1"/>
  <c r="H22" i="1"/>
  <c r="H13" i="1"/>
  <c r="L102" i="1" s="1"/>
  <c r="I114" i="1" l="1"/>
  <c r="G129" i="1" s="1"/>
  <c r="I13" i="1"/>
  <c r="G118" i="1" s="1"/>
  <c r="K112" i="1"/>
  <c r="K106" i="1" l="1"/>
  <c r="K110" i="1"/>
  <c r="K105" i="1"/>
  <c r="K109" i="1"/>
  <c r="K104" i="1"/>
  <c r="K108" i="1"/>
  <c r="K103" i="1"/>
  <c r="K107" i="1"/>
  <c r="K111" i="1"/>
  <c r="L105" i="1"/>
  <c r="L110" i="1"/>
  <c r="L108" i="1"/>
  <c r="L107" i="1"/>
  <c r="L106" i="1"/>
  <c r="L111" i="1"/>
  <c r="L109" i="1"/>
  <c r="L104" i="1"/>
  <c r="L103" i="1"/>
  <c r="K114" i="1" l="1"/>
  <c r="I27" i="1"/>
  <c r="G121" i="1" s="1"/>
  <c r="I100" i="1"/>
  <c r="G127" i="1" s="1"/>
  <c r="I42" i="1"/>
  <c r="G123" i="1" s="1"/>
  <c r="I22" i="1"/>
  <c r="G120" i="1" s="1"/>
  <c r="L112" i="1"/>
  <c r="L114" i="1" s="1"/>
  <c r="I107" i="1"/>
  <c r="G128" i="1" s="1"/>
  <c r="I17" i="1"/>
  <c r="G119" i="1" s="1"/>
  <c r="I33" i="1"/>
  <c r="G122" i="1" s="1"/>
  <c r="I51" i="1"/>
  <c r="G124" i="1" s="1"/>
  <c r="I75" i="1"/>
  <c r="G125" i="1" s="1"/>
  <c r="I88" i="1"/>
  <c r="G126" i="1" s="1"/>
  <c r="F115" i="1" l="1"/>
  <c r="G130" i="1" s="1"/>
</calcChain>
</file>

<file path=xl/sharedStrings.xml><?xml version="1.0" encoding="utf-8"?>
<sst xmlns="http://schemas.openxmlformats.org/spreadsheetml/2006/main" count="274" uniqueCount="231">
  <si>
    <t>Dewatering Monitoring</t>
  </si>
  <si>
    <t>Is there a copy of the project dewatering monitoring requirements on file?</t>
  </si>
  <si>
    <t>Is the de-watering method statement approved?</t>
  </si>
  <si>
    <t>20.2.a</t>
  </si>
  <si>
    <t>20.5.a</t>
  </si>
  <si>
    <t>Are all monitoring results within project specified limits?</t>
  </si>
  <si>
    <t>Is a daily odour / visual monitoring record maintained?</t>
  </si>
  <si>
    <t>Noise Monitoring</t>
  </si>
  <si>
    <t>Is there a map of noise monitoring location available on file?</t>
  </si>
  <si>
    <t>14.1.q</t>
  </si>
  <si>
    <t>Are records of noise monitoring data available on file?</t>
  </si>
  <si>
    <t>12.2.3</t>
  </si>
  <si>
    <t>Are all noise monitoring results within project specified limits?</t>
  </si>
  <si>
    <t>12.2.3.b</t>
  </si>
  <si>
    <t>Monthly Environmental Reports</t>
  </si>
  <si>
    <t>Are copies of Monthly Environmental Reports on file?</t>
  </si>
  <si>
    <t>8.3.n</t>
  </si>
  <si>
    <t>Do the reports follow the client specified template?</t>
  </si>
  <si>
    <t>Do the reports detail all required data?</t>
  </si>
  <si>
    <t>Is the data contained in the weekly / monthly reports comparable?</t>
  </si>
  <si>
    <t>12.1.3.a</t>
  </si>
  <si>
    <t>12.1.3.c</t>
  </si>
  <si>
    <t>12.1.3.e</t>
  </si>
  <si>
    <t>Weekly Environmental Reports</t>
  </si>
  <si>
    <t>Are copies of weekly environmental reports available on file?</t>
  </si>
  <si>
    <t>Are reports fully completed (with no data missing)?</t>
  </si>
  <si>
    <t>Is data reported accurate (verified against available documentation)?</t>
  </si>
  <si>
    <t>12.1.2</t>
  </si>
  <si>
    <t>12.1.2.b</t>
  </si>
  <si>
    <t>Waste Management</t>
  </si>
  <si>
    <t>Is there a copy of the waste company operating permit available on file?</t>
  </si>
  <si>
    <t>Are Waste Transfer Notes (WTN’s) on file?</t>
  </si>
  <si>
    <t>Are WTN’s signed by representatives from both contractor and waste company?</t>
  </si>
  <si>
    <t>Is a register of waste collections maintained?</t>
  </si>
  <si>
    <t>Does the register correlate to WTN’s available on file?</t>
  </si>
  <si>
    <t>Is the type and quantity of waste specified on the WTM?</t>
  </si>
  <si>
    <t>Is a Hazardous Waste Inventory available on file?</t>
  </si>
  <si>
    <t>Are records of hazardous waste disposal available on file?</t>
  </si>
  <si>
    <t>17.6.b</t>
  </si>
  <si>
    <t>17.6.d</t>
  </si>
  <si>
    <t>17.6.c</t>
  </si>
  <si>
    <t>17.8.n</t>
  </si>
  <si>
    <t>Is a copy of the Hazardous Waste company permit available on file?</t>
  </si>
  <si>
    <t>19.2.c.v</t>
  </si>
  <si>
    <t>Resource Consumption</t>
  </si>
  <si>
    <t>Are records of the projects diesel consumption available?</t>
  </si>
  <si>
    <t>Are records of the projects petrol consumption available?</t>
  </si>
  <si>
    <t>Are fuel records verified against available documentation?</t>
  </si>
  <si>
    <t>Are records of the projects water consumption available?</t>
  </si>
  <si>
    <t>Are resource efficiency initiatives documented and implemented?</t>
  </si>
  <si>
    <t>Maintenance Records</t>
  </si>
  <si>
    <t>Are vehicle / equipment maintenance records available?</t>
  </si>
  <si>
    <t>Are equipment daily inspection checklists available?</t>
  </si>
  <si>
    <t>Do daily inspection checklists contain a check items related to environmental control?</t>
  </si>
  <si>
    <t>Are generator maintenance records available?</t>
  </si>
  <si>
    <t>21.1.1</t>
  </si>
  <si>
    <t>Is a full-time environmental officer appointed?</t>
  </si>
  <si>
    <t>Has the full-time environmental officer been approved?</t>
  </si>
  <si>
    <t>Is there an Org Chart which details Environmental Officers position?</t>
  </si>
  <si>
    <t>5.6.f</t>
  </si>
  <si>
    <t>5.6.2</t>
  </si>
  <si>
    <t>Are records of completed environmental inspections available?</t>
  </si>
  <si>
    <t>Have environmental inspections been conducted by the Environmental Officer?</t>
  </si>
  <si>
    <t>Have environmental inspections been communicated to Contractor CM / PM?</t>
  </si>
  <si>
    <t>Does the contractor have a dedicated environmental checklist?</t>
  </si>
  <si>
    <t>10.1.1.h</t>
  </si>
  <si>
    <t>10.1.1.b</t>
  </si>
  <si>
    <t>Is a register of environmental incidents maintained?</t>
  </si>
  <si>
    <t>Are records available to verify that corrective / preventive actions have been implemented?</t>
  </si>
  <si>
    <t>11.3.5.d</t>
  </si>
  <si>
    <t>Has the Contractors CEMP been approved?</t>
  </si>
  <si>
    <t>Is the CEMP endorsed by a 3rd party consultant?</t>
  </si>
  <si>
    <t>Is the CEMP reviewed annually and updated where applicable?</t>
  </si>
  <si>
    <t>Has an environmental risk assessment been completed for the project?</t>
  </si>
  <si>
    <t>Are all environmental related documents available for review?</t>
  </si>
  <si>
    <t>Are all required documents correctly filed?</t>
  </si>
  <si>
    <t>Is a master MSDS file / HAZMAT inventory available on file?</t>
  </si>
  <si>
    <t>5.6.b</t>
  </si>
  <si>
    <t>8.1.4</t>
  </si>
  <si>
    <t>11.2.2.d</t>
  </si>
  <si>
    <t>Is there an environmental component in the Contractors induction?</t>
  </si>
  <si>
    <t>Are emergency spill response training records available?</t>
  </si>
  <si>
    <t>Are spill prevention training records available?</t>
  </si>
  <si>
    <t>Are refueling training records available?</t>
  </si>
  <si>
    <t>Are regular environmental tool box talks conducted?</t>
  </si>
  <si>
    <t>Do all workers attend environmental tool box talks?</t>
  </si>
  <si>
    <t>Is a record of what was discussed at the tool box talk available on file?</t>
  </si>
  <si>
    <t>6.2.a</t>
  </si>
  <si>
    <t>6.2.b</t>
  </si>
  <si>
    <t>21.3.2.L</t>
  </si>
  <si>
    <t>8.3.h</t>
  </si>
  <si>
    <t>Have ‘soft targets’ been developed by the contractor?</t>
  </si>
  <si>
    <t>Are targets set to be accomplished within a period of 12 months?</t>
  </si>
  <si>
    <t>Have previous targets been achieved?</t>
  </si>
  <si>
    <t>Does the contractor have an Environmental Policy Document?</t>
  </si>
  <si>
    <t>Is the policy displayed in a prominent location?</t>
  </si>
  <si>
    <t>Are there copies of applicable Qatari environmental legislation available on file?</t>
  </si>
  <si>
    <t>Is a copy of the Lusail OCEMP available on file?</t>
  </si>
  <si>
    <t>5.6.a</t>
  </si>
  <si>
    <t>8.3.a</t>
  </si>
  <si>
    <t>Score</t>
  </si>
  <si>
    <t>Total</t>
  </si>
  <si>
    <t>Are water quality monitoring reports available (for daily/weekly)?</t>
  </si>
  <si>
    <t xml:space="preserve">                                                                                                              TOTAL SCORE</t>
  </si>
  <si>
    <t xml:space="preserve">OCEMP Req. Ref. No. </t>
  </si>
  <si>
    <t>Are water records verified against available documentation?</t>
  </si>
  <si>
    <t>Legend:</t>
  </si>
  <si>
    <t>Organisation:</t>
  </si>
  <si>
    <t>Location:</t>
  </si>
  <si>
    <t>Attention of :</t>
  </si>
  <si>
    <t>ENVIRONMENTAL MANAGEMENT SYSTEM AUDIT</t>
  </si>
  <si>
    <t>Date of Audit:</t>
  </si>
  <si>
    <t>EMS Reference:</t>
  </si>
  <si>
    <t>Date of Prev. Audit:</t>
  </si>
  <si>
    <t>Audit Type:</t>
  </si>
  <si>
    <t>Auditor:</t>
  </si>
  <si>
    <t>Environmental Management System</t>
  </si>
  <si>
    <t>CP No.</t>
  </si>
  <si>
    <t>Auditee:</t>
  </si>
  <si>
    <t>8.1.1</t>
  </si>
  <si>
    <t>8.1.2</t>
  </si>
  <si>
    <t>8.1.3</t>
  </si>
  <si>
    <t>8.1.5</t>
  </si>
  <si>
    <t>8.2.1</t>
  </si>
  <si>
    <t>8.2.2</t>
  </si>
  <si>
    <t>8.2.3</t>
  </si>
  <si>
    <t>8.2.4</t>
  </si>
  <si>
    <t>9.1.1</t>
  </si>
  <si>
    <t>9.1.2</t>
  </si>
  <si>
    <t>9.1.3</t>
  </si>
  <si>
    <t>9.1.4</t>
  </si>
  <si>
    <t>9.1.5</t>
  </si>
  <si>
    <t>9.2.1</t>
  </si>
  <si>
    <t>9.2.2</t>
  </si>
  <si>
    <t>9.2.3</t>
  </si>
  <si>
    <t>Is the noise meter/monitor calibration certificate in date?</t>
  </si>
  <si>
    <t>Is a copy of the latest version of QCS available?</t>
  </si>
  <si>
    <t>Auditor</t>
  </si>
  <si>
    <t>Noel Woods (Parsons)</t>
  </si>
  <si>
    <t>▪ EBP - Best Practice</t>
  </si>
  <si>
    <t>EBP</t>
  </si>
  <si>
    <t>Sony Mathews (Parsons)</t>
  </si>
  <si>
    <t>Audit Check Items</t>
  </si>
  <si>
    <t>Are reports 3rd party endorsed by 3rd party environmental consultant?</t>
  </si>
  <si>
    <t>10.1.1.d</t>
  </si>
  <si>
    <t>10.1.1.c</t>
  </si>
  <si>
    <t>Are records of environmental incidents available on file?</t>
  </si>
  <si>
    <t>11.3.5.c</t>
  </si>
  <si>
    <t>8.1.1.B</t>
  </si>
  <si>
    <t>17.5.a</t>
  </si>
  <si>
    <t>20.5.c</t>
  </si>
  <si>
    <t>Are roles and responsibilities of Environmental officer clearly defined and documented?</t>
  </si>
  <si>
    <t>Have close-out reports been completed in response to PMCM inspections?</t>
  </si>
  <si>
    <t>For each environmental incident, is there a notification report and an investigation report?</t>
  </si>
  <si>
    <t>Have all incidents been reported to PMCM / LREDC?</t>
  </si>
  <si>
    <t>10.1.1</t>
  </si>
  <si>
    <t>Karen Binay (LREDC)</t>
  </si>
  <si>
    <t>Richelle Libut (LREDC)</t>
  </si>
  <si>
    <t xml:space="preserve">▪ Full Compliance = 10                  </t>
  </si>
  <si>
    <t>▪ Non-Compliance = 0</t>
  </si>
  <si>
    <t xml:space="preserve">▪ Partial Compliance = 5               </t>
  </si>
  <si>
    <t>▪ NA - Not applicable (not included in the computation)</t>
  </si>
  <si>
    <t xml:space="preserve">TOTAL SCORE </t>
  </si>
  <si>
    <t>SUMMARY</t>
  </si>
  <si>
    <t>8.1.2 d i</t>
  </si>
  <si>
    <t>5.6 a</t>
  </si>
  <si>
    <t>Table 8-1.3.2</t>
  </si>
  <si>
    <t>Table 8-1.3.4</t>
  </si>
  <si>
    <t>17.5.b</t>
  </si>
  <si>
    <t>21.1.1.d</t>
  </si>
  <si>
    <t xml:space="preserve">8.3 o </t>
  </si>
  <si>
    <t>20.5 a</t>
  </si>
  <si>
    <t>12.1.3</t>
  </si>
  <si>
    <t>10.5.d</t>
  </si>
  <si>
    <t xml:space="preserve">1. Previous EMS Audit Follow up </t>
  </si>
  <si>
    <t>Have all previous EMS non conformances been rectified?</t>
  </si>
  <si>
    <t>Have all previous opportunities for improvement been addressed?</t>
  </si>
  <si>
    <t>2. Policy</t>
  </si>
  <si>
    <t>3. Legal &amp; Other Requirements</t>
  </si>
  <si>
    <t>4. Objectives and Targets</t>
  </si>
  <si>
    <t>5. Environmental Personnel</t>
  </si>
  <si>
    <t xml:space="preserve">6. Environmental Training &amp; Awareness </t>
  </si>
  <si>
    <t>7. Environmental Documents</t>
  </si>
  <si>
    <t>8. Operational Control</t>
  </si>
  <si>
    <t>8.1.6</t>
  </si>
  <si>
    <t>8.1.7</t>
  </si>
  <si>
    <t>8.1.8</t>
  </si>
  <si>
    <t>8.1.9</t>
  </si>
  <si>
    <t>8.2.5</t>
  </si>
  <si>
    <t>8.2.6</t>
  </si>
  <si>
    <t>8.3.1</t>
  </si>
  <si>
    <t>8.3.2</t>
  </si>
  <si>
    <t>8.3.3</t>
  </si>
  <si>
    <t>8.3.4</t>
  </si>
  <si>
    <t>9. Monitoring &amp; Measurement</t>
  </si>
  <si>
    <t>9.2.4</t>
  </si>
  <si>
    <t>10. Reporting</t>
  </si>
  <si>
    <t>10.1.2</t>
  </si>
  <si>
    <t>10.1.3</t>
  </si>
  <si>
    <t>10.1.4</t>
  </si>
  <si>
    <t>10.1.5</t>
  </si>
  <si>
    <t>10.2.1</t>
  </si>
  <si>
    <t>10.2.2</t>
  </si>
  <si>
    <t>10.2.3</t>
  </si>
  <si>
    <t>11. Contractor Environmental Inspections</t>
  </si>
  <si>
    <t>12. Environmental Incidents / Investigations</t>
  </si>
  <si>
    <t>1. Previous EMS Audit Follow up</t>
  </si>
  <si>
    <t>Lusail Real Estate Development Company</t>
  </si>
  <si>
    <t xml:space="preserve">Health, Safety, Security, Environment, Logistics &amp; Quality </t>
  </si>
  <si>
    <t>Department</t>
  </si>
  <si>
    <t>Lusail Construction Safety Procedural Form/Checklist –  Environmental Management System Audit Checklist</t>
  </si>
  <si>
    <t xml:space="preserve">Rev:  </t>
  </si>
  <si>
    <t>Uncontrolled Copy</t>
  </si>
  <si>
    <t>Controlled Copy</t>
  </si>
  <si>
    <t>Date:</t>
  </si>
  <si>
    <t>COMPANY PROPRIETARY INFORMATION</t>
  </si>
  <si>
    <t>Prior to use, ensure this document is the most recent revision by checking the Master Document List. To request a change, submit a Document Change Request to the Document Control Representative. Master copy of this document will be maintained by the LREDC QA/QC Manager. Not Controlled if printed.</t>
  </si>
  <si>
    <t>Amendment Record</t>
  </si>
  <si>
    <t>This document is reviewed to ensure its continuing relevance to the systems and process that it describes. A record of contextual additions or omissions is given below:</t>
  </si>
  <si>
    <t>Rev. No.</t>
  </si>
  <si>
    <t>Description / Comments</t>
  </si>
  <si>
    <t>Prepared By</t>
  </si>
  <si>
    <t>Checked By</t>
  </si>
  <si>
    <t>Approved By</t>
  </si>
  <si>
    <t>Issue Date</t>
  </si>
  <si>
    <t>(Pg. 1) Company Propriety Information - Not controlled if printed has been added</t>
  </si>
  <si>
    <t>HSE Working Group</t>
  </si>
  <si>
    <t>Michael Ford</t>
  </si>
  <si>
    <t>Uwe Krueger</t>
  </si>
  <si>
    <t>(Pg. 2) Revised Amendment Table</t>
  </si>
  <si>
    <r>
      <rPr>
        <b/>
        <sz val="9"/>
        <color indexed="56"/>
        <rFont val="Calibri"/>
        <family val="2"/>
      </rPr>
      <t>Document No:</t>
    </r>
    <r>
      <rPr>
        <sz val="9"/>
        <color indexed="56"/>
        <rFont val="Calibri"/>
        <family val="2"/>
      </rPr>
      <t xml:space="preserve">    LUS-HSE-FM4-446-101.02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</si>
</sst>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i/>
      <sz val="11"/>
      <color theme="1"/>
      <name val="Arial Narrow"/>
      <family val="2"/>
    </font>
    <font>
      <b/>
      <i/>
      <sz val="8"/>
      <color theme="1"/>
      <name val="Arial Narrow"/>
      <family val="2"/>
    </font>
    <font>
      <sz val="10"/>
      <color rgb="FFFF0000"/>
      <name val="Arial Narrow"/>
      <family val="2"/>
    </font>
    <font>
      <b/>
      <i/>
      <sz val="10"/>
      <color theme="1"/>
      <name val="Arial Narrow"/>
      <family val="2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D0D0D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sz val="11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ck">
        <color theme="2" tint="-0.499984740745262"/>
      </bottom>
      <diagonal/>
    </border>
    <border>
      <left/>
      <right/>
      <top style="thick">
        <color theme="2" tint="-0.499984740745262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0" fillId="0" borderId="0" xfId="0" applyFont="1"/>
    <xf numFmtId="0" fontId="2" fillId="0" borderId="0" xfId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" fontId="15" fillId="0" borderId="0" xfId="0" applyNumberFormat="1" applyFont="1"/>
    <xf numFmtId="0" fontId="5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vertical="top"/>
    </xf>
    <xf numFmtId="0" fontId="8" fillId="0" borderId="0" xfId="0" applyFont="1" applyProtection="1"/>
    <xf numFmtId="0" fontId="13" fillId="0" borderId="0" xfId="0" applyFont="1" applyProtection="1"/>
    <xf numFmtId="0" fontId="7" fillId="0" borderId="0" xfId="0" applyFont="1" applyProtection="1"/>
    <xf numFmtId="0" fontId="10" fillId="0" borderId="1" xfId="0" applyFont="1" applyBorder="1" applyAlignment="1" applyProtection="1">
      <alignment horizontal="left"/>
      <protection locked="0"/>
    </xf>
    <xf numFmtId="0" fontId="3" fillId="0" borderId="0" xfId="0" applyFont="1"/>
    <xf numFmtId="9" fontId="3" fillId="0" borderId="0" xfId="2" applyFont="1"/>
    <xf numFmtId="0" fontId="7" fillId="2" borderId="1" xfId="0" applyFont="1" applyFill="1" applyBorder="1"/>
    <xf numFmtId="9" fontId="3" fillId="0" borderId="1" xfId="0" applyNumberFormat="1" applyFont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15" fillId="0" borderId="0" xfId="0" applyFont="1"/>
    <xf numFmtId="0" fontId="5" fillId="0" borderId="1" xfId="0" applyFont="1" applyFill="1" applyBorder="1"/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vertical="top"/>
    </xf>
    <xf numFmtId="0" fontId="0" fillId="0" borderId="7" xfId="0" applyFill="1" applyBorder="1" applyAlignment="1" applyProtection="1"/>
    <xf numFmtId="0" fontId="0" fillId="0" borderId="8" xfId="0" applyFill="1" applyBorder="1" applyAlignment="1" applyProtection="1"/>
    <xf numFmtId="0" fontId="18" fillId="0" borderId="10" xfId="0" applyFont="1" applyBorder="1" applyAlignment="1" applyProtection="1">
      <alignment horizontal="left" wrapText="1"/>
    </xf>
    <xf numFmtId="0" fontId="19" fillId="0" borderId="0" xfId="0" applyFont="1"/>
    <xf numFmtId="0" fontId="21" fillId="0" borderId="0" xfId="0" applyFont="1"/>
    <xf numFmtId="0" fontId="22" fillId="0" borderId="11" xfId="0" applyFont="1" applyBorder="1" applyAlignment="1"/>
    <xf numFmtId="0" fontId="22" fillId="0" borderId="0" xfId="0" applyFont="1"/>
    <xf numFmtId="0" fontId="23" fillId="0" borderId="12" xfId="0" applyFont="1" applyBorder="1" applyAlignment="1">
      <alignment horizontal="left"/>
    </xf>
    <xf numFmtId="0" fontId="23" fillId="0" borderId="0" xfId="0" applyFont="1"/>
    <xf numFmtId="0" fontId="21" fillId="0" borderId="0" xfId="0" applyFont="1" applyBorder="1"/>
    <xf numFmtId="0" fontId="22" fillId="0" borderId="0" xfId="0" applyFont="1" applyAlignment="1">
      <alignment horizontal="right"/>
    </xf>
    <xf numFmtId="15" fontId="24" fillId="0" borderId="12" xfId="0" applyNumberFormat="1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8" fillId="0" borderId="0" xfId="0" applyFont="1" applyBorder="1" applyAlignment="1" applyProtection="1">
      <alignment horizontal="left" wrapText="1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vertical="top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2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15" fontId="27" fillId="0" borderId="1" xfId="0" applyNumberFormat="1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/>
    </xf>
    <xf numFmtId="0" fontId="0" fillId="0" borderId="13" xfId="0" applyBorder="1" applyAlignment="1" applyProtection="1">
      <alignment horizontal="left" vertical="center" wrapText="1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3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8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9" fontId="6" fillId="4" borderId="9" xfId="2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0" fillId="0" borderId="2" xfId="0" applyFill="1" applyBorder="1" applyProtection="1"/>
    <xf numFmtId="0" fontId="0" fillId="0" borderId="4" xfId="0" applyFill="1" applyBorder="1" applyProtection="1"/>
    <xf numFmtId="0" fontId="3" fillId="3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right" vertical="top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left"/>
    </xf>
    <xf numFmtId="0" fontId="0" fillId="0" borderId="1" xfId="0" applyFill="1" applyBorder="1" applyProtection="1"/>
    <xf numFmtId="0" fontId="5" fillId="0" borderId="1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</cellXfs>
  <cellStyles count="3">
    <cellStyle name="20 % - Akzent5" xfId="1" builtinId="46"/>
    <cellStyle name="Prozent" xfId="2" builtinId="5"/>
    <cellStyle name="Standard" xfId="0" builtinId="0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35</xdr:row>
      <xdr:rowOff>9525</xdr:rowOff>
    </xdr:from>
    <xdr:to>
      <xdr:col>2</xdr:col>
      <xdr:colOff>219074</xdr:colOff>
      <xdr:row>35</xdr:row>
      <xdr:rowOff>190499</xdr:rowOff>
    </xdr:to>
    <xdr:sp macro="" textlink="">
      <xdr:nvSpPr>
        <xdr:cNvPr id="2" name="Rectangle 1"/>
        <xdr:cNvSpPr/>
      </xdr:nvSpPr>
      <xdr:spPr>
        <a:xfrm>
          <a:off x="1152525" y="7458075"/>
          <a:ext cx="180974" cy="180974"/>
        </a:xfrm>
        <a:prstGeom prst="rect">
          <a:avLst/>
        </a:prstGeom>
        <a:solidFill>
          <a:schemeClr val="bg1"/>
        </a:solidFill>
        <a:ln w="6350" cmpd="sng">
          <a:solidFill>
            <a:schemeClr val="bg1">
              <a:lumMod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5</xdr:col>
      <xdr:colOff>19050</xdr:colOff>
      <xdr:row>35</xdr:row>
      <xdr:rowOff>0</xdr:rowOff>
    </xdr:from>
    <xdr:to>
      <xdr:col>5</xdr:col>
      <xdr:colOff>238125</xdr:colOff>
      <xdr:row>35</xdr:row>
      <xdr:rowOff>180974</xdr:rowOff>
    </xdr:to>
    <xdr:sp macro="" textlink="">
      <xdr:nvSpPr>
        <xdr:cNvPr id="3" name="Rectangle 2"/>
        <xdr:cNvSpPr/>
      </xdr:nvSpPr>
      <xdr:spPr>
        <a:xfrm>
          <a:off x="3409950" y="7448550"/>
          <a:ext cx="219075" cy="180974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50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rgbClr val="000000"/>
              </a:solidFill>
            </a:rPr>
            <a:t>X</a:t>
          </a:r>
        </a:p>
      </xdr:txBody>
    </xdr:sp>
    <xdr:clientData/>
  </xdr:twoCellAnchor>
  <xdr:twoCellAnchor editAs="oneCell">
    <xdr:from>
      <xdr:col>3</xdr:col>
      <xdr:colOff>466725</xdr:colOff>
      <xdr:row>0</xdr:row>
      <xdr:rowOff>28575</xdr:rowOff>
    </xdr:from>
    <xdr:to>
      <xdr:col>5</xdr:col>
      <xdr:colOff>133350</xdr:colOff>
      <xdr:row>7</xdr:row>
      <xdr:rowOff>142875</xdr:rowOff>
    </xdr:to>
    <xdr:pic>
      <xdr:nvPicPr>
        <xdr:cNvPr id="4" name="Picture 5" descr="Lusail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28575"/>
          <a:ext cx="15621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1</xdr:col>
      <xdr:colOff>245744</xdr:colOff>
      <xdr:row>1</xdr:row>
      <xdr:rowOff>34290</xdr:rowOff>
    </xdr:to>
    <xdr:pic>
      <xdr:nvPicPr>
        <xdr:cNvPr id="2" name="Picture 60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57150"/>
          <a:ext cx="531495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topLeftCell="A33" zoomScaleNormal="100" zoomScaleSheetLayoutView="100" workbookViewId="0">
      <selection activeCell="F39" sqref="F39"/>
    </sheetView>
  </sheetViews>
  <sheetFormatPr baseColWidth="10" defaultColWidth="9.140625" defaultRowHeight="15" x14ac:dyDescent="0.25"/>
  <cols>
    <col min="1" max="1" width="7" customWidth="1"/>
    <col min="2" max="2" width="8.5703125" customWidth="1"/>
    <col min="3" max="3" width="9.28515625" customWidth="1"/>
    <col min="4" max="4" width="8.42578125" customWidth="1"/>
    <col min="5" max="5" width="14.140625" customWidth="1"/>
    <col min="6" max="6" width="7.140625" customWidth="1"/>
    <col min="7" max="7" width="6.7109375" customWidth="1"/>
    <col min="8" max="8" width="14.5703125" customWidth="1"/>
    <col min="9" max="9" width="4.5703125" customWidth="1"/>
    <col min="10" max="10" width="6.85546875" customWidth="1"/>
    <col min="257" max="257" width="7" customWidth="1"/>
    <col min="258" max="258" width="8.5703125" customWidth="1"/>
    <col min="259" max="259" width="9.28515625" customWidth="1"/>
    <col min="260" max="260" width="8.42578125" customWidth="1"/>
    <col min="261" max="261" width="14.140625" customWidth="1"/>
    <col min="262" max="262" width="7.140625" customWidth="1"/>
    <col min="263" max="263" width="6.7109375" customWidth="1"/>
    <col min="264" max="264" width="14.5703125" customWidth="1"/>
    <col min="265" max="265" width="4.5703125" customWidth="1"/>
    <col min="266" max="266" width="6.85546875" customWidth="1"/>
    <col min="513" max="513" width="7" customWidth="1"/>
    <col min="514" max="514" width="8.5703125" customWidth="1"/>
    <col min="515" max="515" width="9.28515625" customWidth="1"/>
    <col min="516" max="516" width="8.42578125" customWidth="1"/>
    <col min="517" max="517" width="14.140625" customWidth="1"/>
    <col min="518" max="518" width="7.140625" customWidth="1"/>
    <col min="519" max="519" width="6.7109375" customWidth="1"/>
    <col min="520" max="520" width="14.5703125" customWidth="1"/>
    <col min="521" max="521" width="4.5703125" customWidth="1"/>
    <col min="522" max="522" width="6.85546875" customWidth="1"/>
    <col min="769" max="769" width="7" customWidth="1"/>
    <col min="770" max="770" width="8.5703125" customWidth="1"/>
    <col min="771" max="771" width="9.28515625" customWidth="1"/>
    <col min="772" max="772" width="8.42578125" customWidth="1"/>
    <col min="773" max="773" width="14.140625" customWidth="1"/>
    <col min="774" max="774" width="7.140625" customWidth="1"/>
    <col min="775" max="775" width="6.7109375" customWidth="1"/>
    <col min="776" max="776" width="14.5703125" customWidth="1"/>
    <col min="777" max="777" width="4.5703125" customWidth="1"/>
    <col min="778" max="778" width="6.85546875" customWidth="1"/>
    <col min="1025" max="1025" width="7" customWidth="1"/>
    <col min="1026" max="1026" width="8.5703125" customWidth="1"/>
    <col min="1027" max="1027" width="9.28515625" customWidth="1"/>
    <col min="1028" max="1028" width="8.42578125" customWidth="1"/>
    <col min="1029" max="1029" width="14.140625" customWidth="1"/>
    <col min="1030" max="1030" width="7.140625" customWidth="1"/>
    <col min="1031" max="1031" width="6.7109375" customWidth="1"/>
    <col min="1032" max="1032" width="14.5703125" customWidth="1"/>
    <col min="1033" max="1033" width="4.5703125" customWidth="1"/>
    <col min="1034" max="1034" width="6.85546875" customWidth="1"/>
    <col min="1281" max="1281" width="7" customWidth="1"/>
    <col min="1282" max="1282" width="8.5703125" customWidth="1"/>
    <col min="1283" max="1283" width="9.28515625" customWidth="1"/>
    <col min="1284" max="1284" width="8.42578125" customWidth="1"/>
    <col min="1285" max="1285" width="14.140625" customWidth="1"/>
    <col min="1286" max="1286" width="7.140625" customWidth="1"/>
    <col min="1287" max="1287" width="6.7109375" customWidth="1"/>
    <col min="1288" max="1288" width="14.5703125" customWidth="1"/>
    <col min="1289" max="1289" width="4.5703125" customWidth="1"/>
    <col min="1290" max="1290" width="6.85546875" customWidth="1"/>
    <col min="1537" max="1537" width="7" customWidth="1"/>
    <col min="1538" max="1538" width="8.5703125" customWidth="1"/>
    <col min="1539" max="1539" width="9.28515625" customWidth="1"/>
    <col min="1540" max="1540" width="8.42578125" customWidth="1"/>
    <col min="1541" max="1541" width="14.140625" customWidth="1"/>
    <col min="1542" max="1542" width="7.140625" customWidth="1"/>
    <col min="1543" max="1543" width="6.7109375" customWidth="1"/>
    <col min="1544" max="1544" width="14.5703125" customWidth="1"/>
    <col min="1545" max="1545" width="4.5703125" customWidth="1"/>
    <col min="1546" max="1546" width="6.85546875" customWidth="1"/>
    <col min="1793" max="1793" width="7" customWidth="1"/>
    <col min="1794" max="1794" width="8.5703125" customWidth="1"/>
    <col min="1795" max="1795" width="9.28515625" customWidth="1"/>
    <col min="1796" max="1796" width="8.42578125" customWidth="1"/>
    <col min="1797" max="1797" width="14.140625" customWidth="1"/>
    <col min="1798" max="1798" width="7.140625" customWidth="1"/>
    <col min="1799" max="1799" width="6.7109375" customWidth="1"/>
    <col min="1800" max="1800" width="14.5703125" customWidth="1"/>
    <col min="1801" max="1801" width="4.5703125" customWidth="1"/>
    <col min="1802" max="1802" width="6.85546875" customWidth="1"/>
    <col min="2049" max="2049" width="7" customWidth="1"/>
    <col min="2050" max="2050" width="8.5703125" customWidth="1"/>
    <col min="2051" max="2051" width="9.28515625" customWidth="1"/>
    <col min="2052" max="2052" width="8.42578125" customWidth="1"/>
    <col min="2053" max="2053" width="14.140625" customWidth="1"/>
    <col min="2054" max="2054" width="7.140625" customWidth="1"/>
    <col min="2055" max="2055" width="6.7109375" customWidth="1"/>
    <col min="2056" max="2056" width="14.5703125" customWidth="1"/>
    <col min="2057" max="2057" width="4.5703125" customWidth="1"/>
    <col min="2058" max="2058" width="6.85546875" customWidth="1"/>
    <col min="2305" max="2305" width="7" customWidth="1"/>
    <col min="2306" max="2306" width="8.5703125" customWidth="1"/>
    <col min="2307" max="2307" width="9.28515625" customWidth="1"/>
    <col min="2308" max="2308" width="8.42578125" customWidth="1"/>
    <col min="2309" max="2309" width="14.140625" customWidth="1"/>
    <col min="2310" max="2310" width="7.140625" customWidth="1"/>
    <col min="2311" max="2311" width="6.7109375" customWidth="1"/>
    <col min="2312" max="2312" width="14.5703125" customWidth="1"/>
    <col min="2313" max="2313" width="4.5703125" customWidth="1"/>
    <col min="2314" max="2314" width="6.85546875" customWidth="1"/>
    <col min="2561" max="2561" width="7" customWidth="1"/>
    <col min="2562" max="2562" width="8.5703125" customWidth="1"/>
    <col min="2563" max="2563" width="9.28515625" customWidth="1"/>
    <col min="2564" max="2564" width="8.42578125" customWidth="1"/>
    <col min="2565" max="2565" width="14.140625" customWidth="1"/>
    <col min="2566" max="2566" width="7.140625" customWidth="1"/>
    <col min="2567" max="2567" width="6.7109375" customWidth="1"/>
    <col min="2568" max="2568" width="14.5703125" customWidth="1"/>
    <col min="2569" max="2569" width="4.5703125" customWidth="1"/>
    <col min="2570" max="2570" width="6.85546875" customWidth="1"/>
    <col min="2817" max="2817" width="7" customWidth="1"/>
    <col min="2818" max="2818" width="8.5703125" customWidth="1"/>
    <col min="2819" max="2819" width="9.28515625" customWidth="1"/>
    <col min="2820" max="2820" width="8.42578125" customWidth="1"/>
    <col min="2821" max="2821" width="14.140625" customWidth="1"/>
    <col min="2822" max="2822" width="7.140625" customWidth="1"/>
    <col min="2823" max="2823" width="6.7109375" customWidth="1"/>
    <col min="2824" max="2824" width="14.5703125" customWidth="1"/>
    <col min="2825" max="2825" width="4.5703125" customWidth="1"/>
    <col min="2826" max="2826" width="6.85546875" customWidth="1"/>
    <col min="3073" max="3073" width="7" customWidth="1"/>
    <col min="3074" max="3074" width="8.5703125" customWidth="1"/>
    <col min="3075" max="3075" width="9.28515625" customWidth="1"/>
    <col min="3076" max="3076" width="8.42578125" customWidth="1"/>
    <col min="3077" max="3077" width="14.140625" customWidth="1"/>
    <col min="3078" max="3078" width="7.140625" customWidth="1"/>
    <col min="3079" max="3079" width="6.7109375" customWidth="1"/>
    <col min="3080" max="3080" width="14.5703125" customWidth="1"/>
    <col min="3081" max="3081" width="4.5703125" customWidth="1"/>
    <col min="3082" max="3082" width="6.85546875" customWidth="1"/>
    <col min="3329" max="3329" width="7" customWidth="1"/>
    <col min="3330" max="3330" width="8.5703125" customWidth="1"/>
    <col min="3331" max="3331" width="9.28515625" customWidth="1"/>
    <col min="3332" max="3332" width="8.42578125" customWidth="1"/>
    <col min="3333" max="3333" width="14.140625" customWidth="1"/>
    <col min="3334" max="3334" width="7.140625" customWidth="1"/>
    <col min="3335" max="3335" width="6.7109375" customWidth="1"/>
    <col min="3336" max="3336" width="14.5703125" customWidth="1"/>
    <col min="3337" max="3337" width="4.5703125" customWidth="1"/>
    <col min="3338" max="3338" width="6.85546875" customWidth="1"/>
    <col min="3585" max="3585" width="7" customWidth="1"/>
    <col min="3586" max="3586" width="8.5703125" customWidth="1"/>
    <col min="3587" max="3587" width="9.28515625" customWidth="1"/>
    <col min="3588" max="3588" width="8.42578125" customWidth="1"/>
    <col min="3589" max="3589" width="14.140625" customWidth="1"/>
    <col min="3590" max="3590" width="7.140625" customWidth="1"/>
    <col min="3591" max="3591" width="6.7109375" customWidth="1"/>
    <col min="3592" max="3592" width="14.5703125" customWidth="1"/>
    <col min="3593" max="3593" width="4.5703125" customWidth="1"/>
    <col min="3594" max="3594" width="6.85546875" customWidth="1"/>
    <col min="3841" max="3841" width="7" customWidth="1"/>
    <col min="3842" max="3842" width="8.5703125" customWidth="1"/>
    <col min="3843" max="3843" width="9.28515625" customWidth="1"/>
    <col min="3844" max="3844" width="8.42578125" customWidth="1"/>
    <col min="3845" max="3845" width="14.140625" customWidth="1"/>
    <col min="3846" max="3846" width="7.140625" customWidth="1"/>
    <col min="3847" max="3847" width="6.7109375" customWidth="1"/>
    <col min="3848" max="3848" width="14.5703125" customWidth="1"/>
    <col min="3849" max="3849" width="4.5703125" customWidth="1"/>
    <col min="3850" max="3850" width="6.85546875" customWidth="1"/>
    <col min="4097" max="4097" width="7" customWidth="1"/>
    <col min="4098" max="4098" width="8.5703125" customWidth="1"/>
    <col min="4099" max="4099" width="9.28515625" customWidth="1"/>
    <col min="4100" max="4100" width="8.42578125" customWidth="1"/>
    <col min="4101" max="4101" width="14.140625" customWidth="1"/>
    <col min="4102" max="4102" width="7.140625" customWidth="1"/>
    <col min="4103" max="4103" width="6.7109375" customWidth="1"/>
    <col min="4104" max="4104" width="14.5703125" customWidth="1"/>
    <col min="4105" max="4105" width="4.5703125" customWidth="1"/>
    <col min="4106" max="4106" width="6.85546875" customWidth="1"/>
    <col min="4353" max="4353" width="7" customWidth="1"/>
    <col min="4354" max="4354" width="8.5703125" customWidth="1"/>
    <col min="4355" max="4355" width="9.28515625" customWidth="1"/>
    <col min="4356" max="4356" width="8.42578125" customWidth="1"/>
    <col min="4357" max="4357" width="14.140625" customWidth="1"/>
    <col min="4358" max="4358" width="7.140625" customWidth="1"/>
    <col min="4359" max="4359" width="6.7109375" customWidth="1"/>
    <col min="4360" max="4360" width="14.5703125" customWidth="1"/>
    <col min="4361" max="4361" width="4.5703125" customWidth="1"/>
    <col min="4362" max="4362" width="6.85546875" customWidth="1"/>
    <col min="4609" max="4609" width="7" customWidth="1"/>
    <col min="4610" max="4610" width="8.5703125" customWidth="1"/>
    <col min="4611" max="4611" width="9.28515625" customWidth="1"/>
    <col min="4612" max="4612" width="8.42578125" customWidth="1"/>
    <col min="4613" max="4613" width="14.140625" customWidth="1"/>
    <col min="4614" max="4614" width="7.140625" customWidth="1"/>
    <col min="4615" max="4615" width="6.7109375" customWidth="1"/>
    <col min="4616" max="4616" width="14.5703125" customWidth="1"/>
    <col min="4617" max="4617" width="4.5703125" customWidth="1"/>
    <col min="4618" max="4618" width="6.85546875" customWidth="1"/>
    <col min="4865" max="4865" width="7" customWidth="1"/>
    <col min="4866" max="4866" width="8.5703125" customWidth="1"/>
    <col min="4867" max="4867" width="9.28515625" customWidth="1"/>
    <col min="4868" max="4868" width="8.42578125" customWidth="1"/>
    <col min="4869" max="4869" width="14.140625" customWidth="1"/>
    <col min="4870" max="4870" width="7.140625" customWidth="1"/>
    <col min="4871" max="4871" width="6.7109375" customWidth="1"/>
    <col min="4872" max="4872" width="14.5703125" customWidth="1"/>
    <col min="4873" max="4873" width="4.5703125" customWidth="1"/>
    <col min="4874" max="4874" width="6.85546875" customWidth="1"/>
    <col min="5121" max="5121" width="7" customWidth="1"/>
    <col min="5122" max="5122" width="8.5703125" customWidth="1"/>
    <col min="5123" max="5123" width="9.28515625" customWidth="1"/>
    <col min="5124" max="5124" width="8.42578125" customWidth="1"/>
    <col min="5125" max="5125" width="14.140625" customWidth="1"/>
    <col min="5126" max="5126" width="7.140625" customWidth="1"/>
    <col min="5127" max="5127" width="6.7109375" customWidth="1"/>
    <col min="5128" max="5128" width="14.5703125" customWidth="1"/>
    <col min="5129" max="5129" width="4.5703125" customWidth="1"/>
    <col min="5130" max="5130" width="6.85546875" customWidth="1"/>
    <col min="5377" max="5377" width="7" customWidth="1"/>
    <col min="5378" max="5378" width="8.5703125" customWidth="1"/>
    <col min="5379" max="5379" width="9.28515625" customWidth="1"/>
    <col min="5380" max="5380" width="8.42578125" customWidth="1"/>
    <col min="5381" max="5381" width="14.140625" customWidth="1"/>
    <col min="5382" max="5382" width="7.140625" customWidth="1"/>
    <col min="5383" max="5383" width="6.7109375" customWidth="1"/>
    <col min="5384" max="5384" width="14.5703125" customWidth="1"/>
    <col min="5385" max="5385" width="4.5703125" customWidth="1"/>
    <col min="5386" max="5386" width="6.85546875" customWidth="1"/>
    <col min="5633" max="5633" width="7" customWidth="1"/>
    <col min="5634" max="5634" width="8.5703125" customWidth="1"/>
    <col min="5635" max="5635" width="9.28515625" customWidth="1"/>
    <col min="5636" max="5636" width="8.42578125" customWidth="1"/>
    <col min="5637" max="5637" width="14.140625" customWidth="1"/>
    <col min="5638" max="5638" width="7.140625" customWidth="1"/>
    <col min="5639" max="5639" width="6.7109375" customWidth="1"/>
    <col min="5640" max="5640" width="14.5703125" customWidth="1"/>
    <col min="5641" max="5641" width="4.5703125" customWidth="1"/>
    <col min="5642" max="5642" width="6.85546875" customWidth="1"/>
    <col min="5889" max="5889" width="7" customWidth="1"/>
    <col min="5890" max="5890" width="8.5703125" customWidth="1"/>
    <col min="5891" max="5891" width="9.28515625" customWidth="1"/>
    <col min="5892" max="5892" width="8.42578125" customWidth="1"/>
    <col min="5893" max="5893" width="14.140625" customWidth="1"/>
    <col min="5894" max="5894" width="7.140625" customWidth="1"/>
    <col min="5895" max="5895" width="6.7109375" customWidth="1"/>
    <col min="5896" max="5896" width="14.5703125" customWidth="1"/>
    <col min="5897" max="5897" width="4.5703125" customWidth="1"/>
    <col min="5898" max="5898" width="6.85546875" customWidth="1"/>
    <col min="6145" max="6145" width="7" customWidth="1"/>
    <col min="6146" max="6146" width="8.5703125" customWidth="1"/>
    <col min="6147" max="6147" width="9.28515625" customWidth="1"/>
    <col min="6148" max="6148" width="8.42578125" customWidth="1"/>
    <col min="6149" max="6149" width="14.140625" customWidth="1"/>
    <col min="6150" max="6150" width="7.140625" customWidth="1"/>
    <col min="6151" max="6151" width="6.7109375" customWidth="1"/>
    <col min="6152" max="6152" width="14.5703125" customWidth="1"/>
    <col min="6153" max="6153" width="4.5703125" customWidth="1"/>
    <col min="6154" max="6154" width="6.85546875" customWidth="1"/>
    <col min="6401" max="6401" width="7" customWidth="1"/>
    <col min="6402" max="6402" width="8.5703125" customWidth="1"/>
    <col min="6403" max="6403" width="9.28515625" customWidth="1"/>
    <col min="6404" max="6404" width="8.42578125" customWidth="1"/>
    <col min="6405" max="6405" width="14.140625" customWidth="1"/>
    <col min="6406" max="6406" width="7.140625" customWidth="1"/>
    <col min="6407" max="6407" width="6.7109375" customWidth="1"/>
    <col min="6408" max="6408" width="14.5703125" customWidth="1"/>
    <col min="6409" max="6409" width="4.5703125" customWidth="1"/>
    <col min="6410" max="6410" width="6.85546875" customWidth="1"/>
    <col min="6657" max="6657" width="7" customWidth="1"/>
    <col min="6658" max="6658" width="8.5703125" customWidth="1"/>
    <col min="6659" max="6659" width="9.28515625" customWidth="1"/>
    <col min="6660" max="6660" width="8.42578125" customWidth="1"/>
    <col min="6661" max="6661" width="14.140625" customWidth="1"/>
    <col min="6662" max="6662" width="7.140625" customWidth="1"/>
    <col min="6663" max="6663" width="6.7109375" customWidth="1"/>
    <col min="6664" max="6664" width="14.5703125" customWidth="1"/>
    <col min="6665" max="6665" width="4.5703125" customWidth="1"/>
    <col min="6666" max="6666" width="6.85546875" customWidth="1"/>
    <col min="6913" max="6913" width="7" customWidth="1"/>
    <col min="6914" max="6914" width="8.5703125" customWidth="1"/>
    <col min="6915" max="6915" width="9.28515625" customWidth="1"/>
    <col min="6916" max="6916" width="8.42578125" customWidth="1"/>
    <col min="6917" max="6917" width="14.140625" customWidth="1"/>
    <col min="6918" max="6918" width="7.140625" customWidth="1"/>
    <col min="6919" max="6919" width="6.7109375" customWidth="1"/>
    <col min="6920" max="6920" width="14.5703125" customWidth="1"/>
    <col min="6921" max="6921" width="4.5703125" customWidth="1"/>
    <col min="6922" max="6922" width="6.85546875" customWidth="1"/>
    <col min="7169" max="7169" width="7" customWidth="1"/>
    <col min="7170" max="7170" width="8.5703125" customWidth="1"/>
    <col min="7171" max="7171" width="9.28515625" customWidth="1"/>
    <col min="7172" max="7172" width="8.42578125" customWidth="1"/>
    <col min="7173" max="7173" width="14.140625" customWidth="1"/>
    <col min="7174" max="7174" width="7.140625" customWidth="1"/>
    <col min="7175" max="7175" width="6.7109375" customWidth="1"/>
    <col min="7176" max="7176" width="14.5703125" customWidth="1"/>
    <col min="7177" max="7177" width="4.5703125" customWidth="1"/>
    <col min="7178" max="7178" width="6.85546875" customWidth="1"/>
    <col min="7425" max="7425" width="7" customWidth="1"/>
    <col min="7426" max="7426" width="8.5703125" customWidth="1"/>
    <col min="7427" max="7427" width="9.28515625" customWidth="1"/>
    <col min="7428" max="7428" width="8.42578125" customWidth="1"/>
    <col min="7429" max="7429" width="14.140625" customWidth="1"/>
    <col min="7430" max="7430" width="7.140625" customWidth="1"/>
    <col min="7431" max="7431" width="6.7109375" customWidth="1"/>
    <col min="7432" max="7432" width="14.5703125" customWidth="1"/>
    <col min="7433" max="7433" width="4.5703125" customWidth="1"/>
    <col min="7434" max="7434" width="6.85546875" customWidth="1"/>
    <col min="7681" max="7681" width="7" customWidth="1"/>
    <col min="7682" max="7682" width="8.5703125" customWidth="1"/>
    <col min="7683" max="7683" width="9.28515625" customWidth="1"/>
    <col min="7684" max="7684" width="8.42578125" customWidth="1"/>
    <col min="7685" max="7685" width="14.140625" customWidth="1"/>
    <col min="7686" max="7686" width="7.140625" customWidth="1"/>
    <col min="7687" max="7687" width="6.7109375" customWidth="1"/>
    <col min="7688" max="7688" width="14.5703125" customWidth="1"/>
    <col min="7689" max="7689" width="4.5703125" customWidth="1"/>
    <col min="7690" max="7690" width="6.85546875" customWidth="1"/>
    <col min="7937" max="7937" width="7" customWidth="1"/>
    <col min="7938" max="7938" width="8.5703125" customWidth="1"/>
    <col min="7939" max="7939" width="9.28515625" customWidth="1"/>
    <col min="7940" max="7940" width="8.42578125" customWidth="1"/>
    <col min="7941" max="7941" width="14.140625" customWidth="1"/>
    <col min="7942" max="7942" width="7.140625" customWidth="1"/>
    <col min="7943" max="7943" width="6.7109375" customWidth="1"/>
    <col min="7944" max="7944" width="14.5703125" customWidth="1"/>
    <col min="7945" max="7945" width="4.5703125" customWidth="1"/>
    <col min="7946" max="7946" width="6.85546875" customWidth="1"/>
    <col min="8193" max="8193" width="7" customWidth="1"/>
    <col min="8194" max="8194" width="8.5703125" customWidth="1"/>
    <col min="8195" max="8195" width="9.28515625" customWidth="1"/>
    <col min="8196" max="8196" width="8.42578125" customWidth="1"/>
    <col min="8197" max="8197" width="14.140625" customWidth="1"/>
    <col min="8198" max="8198" width="7.140625" customWidth="1"/>
    <col min="8199" max="8199" width="6.7109375" customWidth="1"/>
    <col min="8200" max="8200" width="14.5703125" customWidth="1"/>
    <col min="8201" max="8201" width="4.5703125" customWidth="1"/>
    <col min="8202" max="8202" width="6.85546875" customWidth="1"/>
    <col min="8449" max="8449" width="7" customWidth="1"/>
    <col min="8450" max="8450" width="8.5703125" customWidth="1"/>
    <col min="8451" max="8451" width="9.28515625" customWidth="1"/>
    <col min="8452" max="8452" width="8.42578125" customWidth="1"/>
    <col min="8453" max="8453" width="14.140625" customWidth="1"/>
    <col min="8454" max="8454" width="7.140625" customWidth="1"/>
    <col min="8455" max="8455" width="6.7109375" customWidth="1"/>
    <col min="8456" max="8456" width="14.5703125" customWidth="1"/>
    <col min="8457" max="8457" width="4.5703125" customWidth="1"/>
    <col min="8458" max="8458" width="6.85546875" customWidth="1"/>
    <col min="8705" max="8705" width="7" customWidth="1"/>
    <col min="8706" max="8706" width="8.5703125" customWidth="1"/>
    <col min="8707" max="8707" width="9.28515625" customWidth="1"/>
    <col min="8708" max="8708" width="8.42578125" customWidth="1"/>
    <col min="8709" max="8709" width="14.140625" customWidth="1"/>
    <col min="8710" max="8710" width="7.140625" customWidth="1"/>
    <col min="8711" max="8711" width="6.7109375" customWidth="1"/>
    <col min="8712" max="8712" width="14.5703125" customWidth="1"/>
    <col min="8713" max="8713" width="4.5703125" customWidth="1"/>
    <col min="8714" max="8714" width="6.85546875" customWidth="1"/>
    <col min="8961" max="8961" width="7" customWidth="1"/>
    <col min="8962" max="8962" width="8.5703125" customWidth="1"/>
    <col min="8963" max="8963" width="9.28515625" customWidth="1"/>
    <col min="8964" max="8964" width="8.42578125" customWidth="1"/>
    <col min="8965" max="8965" width="14.140625" customWidth="1"/>
    <col min="8966" max="8966" width="7.140625" customWidth="1"/>
    <col min="8967" max="8967" width="6.7109375" customWidth="1"/>
    <col min="8968" max="8968" width="14.5703125" customWidth="1"/>
    <col min="8969" max="8969" width="4.5703125" customWidth="1"/>
    <col min="8970" max="8970" width="6.85546875" customWidth="1"/>
    <col min="9217" max="9217" width="7" customWidth="1"/>
    <col min="9218" max="9218" width="8.5703125" customWidth="1"/>
    <col min="9219" max="9219" width="9.28515625" customWidth="1"/>
    <col min="9220" max="9220" width="8.42578125" customWidth="1"/>
    <col min="9221" max="9221" width="14.140625" customWidth="1"/>
    <col min="9222" max="9222" width="7.140625" customWidth="1"/>
    <col min="9223" max="9223" width="6.7109375" customWidth="1"/>
    <col min="9224" max="9224" width="14.5703125" customWidth="1"/>
    <col min="9225" max="9225" width="4.5703125" customWidth="1"/>
    <col min="9226" max="9226" width="6.85546875" customWidth="1"/>
    <col min="9473" max="9473" width="7" customWidth="1"/>
    <col min="9474" max="9474" width="8.5703125" customWidth="1"/>
    <col min="9475" max="9475" width="9.28515625" customWidth="1"/>
    <col min="9476" max="9476" width="8.42578125" customWidth="1"/>
    <col min="9477" max="9477" width="14.140625" customWidth="1"/>
    <col min="9478" max="9478" width="7.140625" customWidth="1"/>
    <col min="9479" max="9479" width="6.7109375" customWidth="1"/>
    <col min="9480" max="9480" width="14.5703125" customWidth="1"/>
    <col min="9481" max="9481" width="4.5703125" customWidth="1"/>
    <col min="9482" max="9482" width="6.85546875" customWidth="1"/>
    <col min="9729" max="9729" width="7" customWidth="1"/>
    <col min="9730" max="9730" width="8.5703125" customWidth="1"/>
    <col min="9731" max="9731" width="9.28515625" customWidth="1"/>
    <col min="9732" max="9732" width="8.42578125" customWidth="1"/>
    <col min="9733" max="9733" width="14.140625" customWidth="1"/>
    <col min="9734" max="9734" width="7.140625" customWidth="1"/>
    <col min="9735" max="9735" width="6.7109375" customWidth="1"/>
    <col min="9736" max="9736" width="14.5703125" customWidth="1"/>
    <col min="9737" max="9737" width="4.5703125" customWidth="1"/>
    <col min="9738" max="9738" width="6.85546875" customWidth="1"/>
    <col min="9985" max="9985" width="7" customWidth="1"/>
    <col min="9986" max="9986" width="8.5703125" customWidth="1"/>
    <col min="9987" max="9987" width="9.28515625" customWidth="1"/>
    <col min="9988" max="9988" width="8.42578125" customWidth="1"/>
    <col min="9989" max="9989" width="14.140625" customWidth="1"/>
    <col min="9990" max="9990" width="7.140625" customWidth="1"/>
    <col min="9991" max="9991" width="6.7109375" customWidth="1"/>
    <col min="9992" max="9992" width="14.5703125" customWidth="1"/>
    <col min="9993" max="9993" width="4.5703125" customWidth="1"/>
    <col min="9994" max="9994" width="6.85546875" customWidth="1"/>
    <col min="10241" max="10241" width="7" customWidth="1"/>
    <col min="10242" max="10242" width="8.5703125" customWidth="1"/>
    <col min="10243" max="10243" width="9.28515625" customWidth="1"/>
    <col min="10244" max="10244" width="8.42578125" customWidth="1"/>
    <col min="10245" max="10245" width="14.140625" customWidth="1"/>
    <col min="10246" max="10246" width="7.140625" customWidth="1"/>
    <col min="10247" max="10247" width="6.7109375" customWidth="1"/>
    <col min="10248" max="10248" width="14.5703125" customWidth="1"/>
    <col min="10249" max="10249" width="4.5703125" customWidth="1"/>
    <col min="10250" max="10250" width="6.85546875" customWidth="1"/>
    <col min="10497" max="10497" width="7" customWidth="1"/>
    <col min="10498" max="10498" width="8.5703125" customWidth="1"/>
    <col min="10499" max="10499" width="9.28515625" customWidth="1"/>
    <col min="10500" max="10500" width="8.42578125" customWidth="1"/>
    <col min="10501" max="10501" width="14.140625" customWidth="1"/>
    <col min="10502" max="10502" width="7.140625" customWidth="1"/>
    <col min="10503" max="10503" width="6.7109375" customWidth="1"/>
    <col min="10504" max="10504" width="14.5703125" customWidth="1"/>
    <col min="10505" max="10505" width="4.5703125" customWidth="1"/>
    <col min="10506" max="10506" width="6.85546875" customWidth="1"/>
    <col min="10753" max="10753" width="7" customWidth="1"/>
    <col min="10754" max="10754" width="8.5703125" customWidth="1"/>
    <col min="10755" max="10755" width="9.28515625" customWidth="1"/>
    <col min="10756" max="10756" width="8.42578125" customWidth="1"/>
    <col min="10757" max="10757" width="14.140625" customWidth="1"/>
    <col min="10758" max="10758" width="7.140625" customWidth="1"/>
    <col min="10759" max="10759" width="6.7109375" customWidth="1"/>
    <col min="10760" max="10760" width="14.5703125" customWidth="1"/>
    <col min="10761" max="10761" width="4.5703125" customWidth="1"/>
    <col min="10762" max="10762" width="6.85546875" customWidth="1"/>
    <col min="11009" max="11009" width="7" customWidth="1"/>
    <col min="11010" max="11010" width="8.5703125" customWidth="1"/>
    <col min="11011" max="11011" width="9.28515625" customWidth="1"/>
    <col min="11012" max="11012" width="8.42578125" customWidth="1"/>
    <col min="11013" max="11013" width="14.140625" customWidth="1"/>
    <col min="11014" max="11014" width="7.140625" customWidth="1"/>
    <col min="11015" max="11015" width="6.7109375" customWidth="1"/>
    <col min="11016" max="11016" width="14.5703125" customWidth="1"/>
    <col min="11017" max="11017" width="4.5703125" customWidth="1"/>
    <col min="11018" max="11018" width="6.85546875" customWidth="1"/>
    <col min="11265" max="11265" width="7" customWidth="1"/>
    <col min="11266" max="11266" width="8.5703125" customWidth="1"/>
    <col min="11267" max="11267" width="9.28515625" customWidth="1"/>
    <col min="11268" max="11268" width="8.42578125" customWidth="1"/>
    <col min="11269" max="11269" width="14.140625" customWidth="1"/>
    <col min="11270" max="11270" width="7.140625" customWidth="1"/>
    <col min="11271" max="11271" width="6.7109375" customWidth="1"/>
    <col min="11272" max="11272" width="14.5703125" customWidth="1"/>
    <col min="11273" max="11273" width="4.5703125" customWidth="1"/>
    <col min="11274" max="11274" width="6.85546875" customWidth="1"/>
    <col min="11521" max="11521" width="7" customWidth="1"/>
    <col min="11522" max="11522" width="8.5703125" customWidth="1"/>
    <col min="11523" max="11523" width="9.28515625" customWidth="1"/>
    <col min="11524" max="11524" width="8.42578125" customWidth="1"/>
    <col min="11525" max="11525" width="14.140625" customWidth="1"/>
    <col min="11526" max="11526" width="7.140625" customWidth="1"/>
    <col min="11527" max="11527" width="6.7109375" customWidth="1"/>
    <col min="11528" max="11528" width="14.5703125" customWidth="1"/>
    <col min="11529" max="11529" width="4.5703125" customWidth="1"/>
    <col min="11530" max="11530" width="6.85546875" customWidth="1"/>
    <col min="11777" max="11777" width="7" customWidth="1"/>
    <col min="11778" max="11778" width="8.5703125" customWidth="1"/>
    <col min="11779" max="11779" width="9.28515625" customWidth="1"/>
    <col min="11780" max="11780" width="8.42578125" customWidth="1"/>
    <col min="11781" max="11781" width="14.140625" customWidth="1"/>
    <col min="11782" max="11782" width="7.140625" customWidth="1"/>
    <col min="11783" max="11783" width="6.7109375" customWidth="1"/>
    <col min="11784" max="11784" width="14.5703125" customWidth="1"/>
    <col min="11785" max="11785" width="4.5703125" customWidth="1"/>
    <col min="11786" max="11786" width="6.85546875" customWidth="1"/>
    <col min="12033" max="12033" width="7" customWidth="1"/>
    <col min="12034" max="12034" width="8.5703125" customWidth="1"/>
    <col min="12035" max="12035" width="9.28515625" customWidth="1"/>
    <col min="12036" max="12036" width="8.42578125" customWidth="1"/>
    <col min="12037" max="12037" width="14.140625" customWidth="1"/>
    <col min="12038" max="12038" width="7.140625" customWidth="1"/>
    <col min="12039" max="12039" width="6.7109375" customWidth="1"/>
    <col min="12040" max="12040" width="14.5703125" customWidth="1"/>
    <col min="12041" max="12041" width="4.5703125" customWidth="1"/>
    <col min="12042" max="12042" width="6.85546875" customWidth="1"/>
    <col min="12289" max="12289" width="7" customWidth="1"/>
    <col min="12290" max="12290" width="8.5703125" customWidth="1"/>
    <col min="12291" max="12291" width="9.28515625" customWidth="1"/>
    <col min="12292" max="12292" width="8.42578125" customWidth="1"/>
    <col min="12293" max="12293" width="14.140625" customWidth="1"/>
    <col min="12294" max="12294" width="7.140625" customWidth="1"/>
    <col min="12295" max="12295" width="6.7109375" customWidth="1"/>
    <col min="12296" max="12296" width="14.5703125" customWidth="1"/>
    <col min="12297" max="12297" width="4.5703125" customWidth="1"/>
    <col min="12298" max="12298" width="6.85546875" customWidth="1"/>
    <col min="12545" max="12545" width="7" customWidth="1"/>
    <col min="12546" max="12546" width="8.5703125" customWidth="1"/>
    <col min="12547" max="12547" width="9.28515625" customWidth="1"/>
    <col min="12548" max="12548" width="8.42578125" customWidth="1"/>
    <col min="12549" max="12549" width="14.140625" customWidth="1"/>
    <col min="12550" max="12550" width="7.140625" customWidth="1"/>
    <col min="12551" max="12551" width="6.7109375" customWidth="1"/>
    <col min="12552" max="12552" width="14.5703125" customWidth="1"/>
    <col min="12553" max="12553" width="4.5703125" customWidth="1"/>
    <col min="12554" max="12554" width="6.85546875" customWidth="1"/>
    <col min="12801" max="12801" width="7" customWidth="1"/>
    <col min="12802" max="12802" width="8.5703125" customWidth="1"/>
    <col min="12803" max="12803" width="9.28515625" customWidth="1"/>
    <col min="12804" max="12804" width="8.42578125" customWidth="1"/>
    <col min="12805" max="12805" width="14.140625" customWidth="1"/>
    <col min="12806" max="12806" width="7.140625" customWidth="1"/>
    <col min="12807" max="12807" width="6.7109375" customWidth="1"/>
    <col min="12808" max="12808" width="14.5703125" customWidth="1"/>
    <col min="12809" max="12809" width="4.5703125" customWidth="1"/>
    <col min="12810" max="12810" width="6.85546875" customWidth="1"/>
    <col min="13057" max="13057" width="7" customWidth="1"/>
    <col min="13058" max="13058" width="8.5703125" customWidth="1"/>
    <col min="13059" max="13059" width="9.28515625" customWidth="1"/>
    <col min="13060" max="13060" width="8.42578125" customWidth="1"/>
    <col min="13061" max="13061" width="14.140625" customWidth="1"/>
    <col min="13062" max="13062" width="7.140625" customWidth="1"/>
    <col min="13063" max="13063" width="6.7109375" customWidth="1"/>
    <col min="13064" max="13064" width="14.5703125" customWidth="1"/>
    <col min="13065" max="13065" width="4.5703125" customWidth="1"/>
    <col min="13066" max="13066" width="6.85546875" customWidth="1"/>
    <col min="13313" max="13313" width="7" customWidth="1"/>
    <col min="13314" max="13314" width="8.5703125" customWidth="1"/>
    <col min="13315" max="13315" width="9.28515625" customWidth="1"/>
    <col min="13316" max="13316" width="8.42578125" customWidth="1"/>
    <col min="13317" max="13317" width="14.140625" customWidth="1"/>
    <col min="13318" max="13318" width="7.140625" customWidth="1"/>
    <col min="13319" max="13319" width="6.7109375" customWidth="1"/>
    <col min="13320" max="13320" width="14.5703125" customWidth="1"/>
    <col min="13321" max="13321" width="4.5703125" customWidth="1"/>
    <col min="13322" max="13322" width="6.85546875" customWidth="1"/>
    <col min="13569" max="13569" width="7" customWidth="1"/>
    <col min="13570" max="13570" width="8.5703125" customWidth="1"/>
    <col min="13571" max="13571" width="9.28515625" customWidth="1"/>
    <col min="13572" max="13572" width="8.42578125" customWidth="1"/>
    <col min="13573" max="13573" width="14.140625" customWidth="1"/>
    <col min="13574" max="13574" width="7.140625" customWidth="1"/>
    <col min="13575" max="13575" width="6.7109375" customWidth="1"/>
    <col min="13576" max="13576" width="14.5703125" customWidth="1"/>
    <col min="13577" max="13577" width="4.5703125" customWidth="1"/>
    <col min="13578" max="13578" width="6.85546875" customWidth="1"/>
    <col min="13825" max="13825" width="7" customWidth="1"/>
    <col min="13826" max="13826" width="8.5703125" customWidth="1"/>
    <col min="13827" max="13827" width="9.28515625" customWidth="1"/>
    <col min="13828" max="13828" width="8.42578125" customWidth="1"/>
    <col min="13829" max="13829" width="14.140625" customWidth="1"/>
    <col min="13830" max="13830" width="7.140625" customWidth="1"/>
    <col min="13831" max="13831" width="6.7109375" customWidth="1"/>
    <col min="13832" max="13832" width="14.5703125" customWidth="1"/>
    <col min="13833" max="13833" width="4.5703125" customWidth="1"/>
    <col min="13834" max="13834" width="6.85546875" customWidth="1"/>
    <col min="14081" max="14081" width="7" customWidth="1"/>
    <col min="14082" max="14082" width="8.5703125" customWidth="1"/>
    <col min="14083" max="14083" width="9.28515625" customWidth="1"/>
    <col min="14084" max="14084" width="8.42578125" customWidth="1"/>
    <col min="14085" max="14085" width="14.140625" customWidth="1"/>
    <col min="14086" max="14086" width="7.140625" customWidth="1"/>
    <col min="14087" max="14087" width="6.7109375" customWidth="1"/>
    <col min="14088" max="14088" width="14.5703125" customWidth="1"/>
    <col min="14089" max="14089" width="4.5703125" customWidth="1"/>
    <col min="14090" max="14090" width="6.85546875" customWidth="1"/>
    <col min="14337" max="14337" width="7" customWidth="1"/>
    <col min="14338" max="14338" width="8.5703125" customWidth="1"/>
    <col min="14339" max="14339" width="9.28515625" customWidth="1"/>
    <col min="14340" max="14340" width="8.42578125" customWidth="1"/>
    <col min="14341" max="14341" width="14.140625" customWidth="1"/>
    <col min="14342" max="14342" width="7.140625" customWidth="1"/>
    <col min="14343" max="14343" width="6.7109375" customWidth="1"/>
    <col min="14344" max="14344" width="14.5703125" customWidth="1"/>
    <col min="14345" max="14345" width="4.5703125" customWidth="1"/>
    <col min="14346" max="14346" width="6.85546875" customWidth="1"/>
    <col min="14593" max="14593" width="7" customWidth="1"/>
    <col min="14594" max="14594" width="8.5703125" customWidth="1"/>
    <col min="14595" max="14595" width="9.28515625" customWidth="1"/>
    <col min="14596" max="14596" width="8.42578125" customWidth="1"/>
    <col min="14597" max="14597" width="14.140625" customWidth="1"/>
    <col min="14598" max="14598" width="7.140625" customWidth="1"/>
    <col min="14599" max="14599" width="6.7109375" customWidth="1"/>
    <col min="14600" max="14600" width="14.5703125" customWidth="1"/>
    <col min="14601" max="14601" width="4.5703125" customWidth="1"/>
    <col min="14602" max="14602" width="6.85546875" customWidth="1"/>
    <col min="14849" max="14849" width="7" customWidth="1"/>
    <col min="14850" max="14850" width="8.5703125" customWidth="1"/>
    <col min="14851" max="14851" width="9.28515625" customWidth="1"/>
    <col min="14852" max="14852" width="8.42578125" customWidth="1"/>
    <col min="14853" max="14853" width="14.140625" customWidth="1"/>
    <col min="14854" max="14854" width="7.140625" customWidth="1"/>
    <col min="14855" max="14855" width="6.7109375" customWidth="1"/>
    <col min="14856" max="14856" width="14.5703125" customWidth="1"/>
    <col min="14857" max="14857" width="4.5703125" customWidth="1"/>
    <col min="14858" max="14858" width="6.85546875" customWidth="1"/>
    <col min="15105" max="15105" width="7" customWidth="1"/>
    <col min="15106" max="15106" width="8.5703125" customWidth="1"/>
    <col min="15107" max="15107" width="9.28515625" customWidth="1"/>
    <col min="15108" max="15108" width="8.42578125" customWidth="1"/>
    <col min="15109" max="15109" width="14.140625" customWidth="1"/>
    <col min="15110" max="15110" width="7.140625" customWidth="1"/>
    <col min="15111" max="15111" width="6.7109375" customWidth="1"/>
    <col min="15112" max="15112" width="14.5703125" customWidth="1"/>
    <col min="15113" max="15113" width="4.5703125" customWidth="1"/>
    <col min="15114" max="15114" width="6.85546875" customWidth="1"/>
    <col min="15361" max="15361" width="7" customWidth="1"/>
    <col min="15362" max="15362" width="8.5703125" customWidth="1"/>
    <col min="15363" max="15363" width="9.28515625" customWidth="1"/>
    <col min="15364" max="15364" width="8.42578125" customWidth="1"/>
    <col min="15365" max="15365" width="14.140625" customWidth="1"/>
    <col min="15366" max="15366" width="7.140625" customWidth="1"/>
    <col min="15367" max="15367" width="6.7109375" customWidth="1"/>
    <col min="15368" max="15368" width="14.5703125" customWidth="1"/>
    <col min="15369" max="15369" width="4.5703125" customWidth="1"/>
    <col min="15370" max="15370" width="6.85546875" customWidth="1"/>
    <col min="15617" max="15617" width="7" customWidth="1"/>
    <col min="15618" max="15618" width="8.5703125" customWidth="1"/>
    <col min="15619" max="15619" width="9.28515625" customWidth="1"/>
    <col min="15620" max="15620" width="8.42578125" customWidth="1"/>
    <col min="15621" max="15621" width="14.140625" customWidth="1"/>
    <col min="15622" max="15622" width="7.140625" customWidth="1"/>
    <col min="15623" max="15623" width="6.7109375" customWidth="1"/>
    <col min="15624" max="15624" width="14.5703125" customWidth="1"/>
    <col min="15625" max="15625" width="4.5703125" customWidth="1"/>
    <col min="15626" max="15626" width="6.85546875" customWidth="1"/>
    <col min="15873" max="15873" width="7" customWidth="1"/>
    <col min="15874" max="15874" width="8.5703125" customWidth="1"/>
    <col min="15875" max="15875" width="9.28515625" customWidth="1"/>
    <col min="15876" max="15876" width="8.42578125" customWidth="1"/>
    <col min="15877" max="15877" width="14.140625" customWidth="1"/>
    <col min="15878" max="15878" width="7.140625" customWidth="1"/>
    <col min="15879" max="15879" width="6.7109375" customWidth="1"/>
    <col min="15880" max="15880" width="14.5703125" customWidth="1"/>
    <col min="15881" max="15881" width="4.5703125" customWidth="1"/>
    <col min="15882" max="15882" width="6.85546875" customWidth="1"/>
    <col min="16129" max="16129" width="7" customWidth="1"/>
    <col min="16130" max="16130" width="8.5703125" customWidth="1"/>
    <col min="16131" max="16131" width="9.28515625" customWidth="1"/>
    <col min="16132" max="16132" width="8.42578125" customWidth="1"/>
    <col min="16133" max="16133" width="14.140625" customWidth="1"/>
    <col min="16134" max="16134" width="7.140625" customWidth="1"/>
    <col min="16135" max="16135" width="6.7109375" customWidth="1"/>
    <col min="16136" max="16136" width="14.5703125" customWidth="1"/>
    <col min="16137" max="16137" width="4.5703125" customWidth="1"/>
    <col min="16138" max="16138" width="6.85546875" customWidth="1"/>
  </cols>
  <sheetData>
    <row r="1" spans="1:10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0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0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</row>
    <row r="10" spans="1:10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</row>
    <row r="11" spans="1:10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</row>
    <row r="12" spans="1:10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</row>
    <row r="13" spans="1:10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</row>
    <row r="14" spans="1:10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0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</row>
    <row r="16" spans="1:10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spans="1:10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</row>
    <row r="18" spans="1:10" ht="33.75" x14ac:dyDescent="0.25">
      <c r="A18" s="84" t="s">
        <v>207</v>
      </c>
      <c r="B18" s="84"/>
      <c r="C18" s="84"/>
      <c r="D18" s="84"/>
      <c r="E18" s="84"/>
      <c r="F18" s="84"/>
      <c r="G18" s="84"/>
      <c r="H18" s="84"/>
      <c r="I18" s="84"/>
      <c r="J18" s="84"/>
    </row>
    <row r="20" spans="1:10" ht="23.25" x14ac:dyDescent="0.25">
      <c r="A20" s="85" t="s">
        <v>208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0" ht="23.25" x14ac:dyDescent="0.25">
      <c r="A21" s="85" t="s">
        <v>209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0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</row>
    <row r="23" spans="1:10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</row>
    <row r="24" spans="1:10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</row>
    <row r="25" spans="1:10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</row>
    <row r="26" spans="1:10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</row>
    <row r="27" spans="1:10" x14ac:dyDescent="0.25">
      <c r="A27" s="83"/>
      <c r="B27" s="83"/>
      <c r="C27" s="83"/>
      <c r="D27" s="83"/>
      <c r="E27" s="83"/>
      <c r="F27" s="83"/>
      <c r="G27" s="83"/>
      <c r="H27" s="83"/>
      <c r="I27" s="83"/>
      <c r="J27" s="83"/>
    </row>
    <row r="28" spans="1:10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</row>
    <row r="29" spans="1:10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</row>
    <row r="30" spans="1:10" x14ac:dyDescent="0.25">
      <c r="A30" s="83"/>
      <c r="B30" s="83"/>
      <c r="C30" s="83"/>
      <c r="D30" s="83"/>
      <c r="E30" s="83"/>
      <c r="F30" s="83"/>
      <c r="G30" s="83"/>
      <c r="H30" s="83"/>
      <c r="I30" s="83"/>
      <c r="J30" s="83"/>
    </row>
    <row r="31" spans="1:10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51" customHeight="1" x14ac:dyDescent="0.25">
      <c r="A32" s="76" t="s">
        <v>210</v>
      </c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4.5" customHeight="1" thickBot="1" x14ac:dyDescent="0.4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10" ht="15.75" thickTop="1" x14ac:dyDescent="0.25">
      <c r="A34" s="53" t="s">
        <v>230</v>
      </c>
      <c r="B34" s="54"/>
      <c r="C34" s="54"/>
      <c r="D34" s="55"/>
      <c r="E34" s="55"/>
      <c r="F34" s="55"/>
      <c r="G34" s="55"/>
      <c r="H34" s="54"/>
      <c r="I34" s="56" t="s">
        <v>211</v>
      </c>
      <c r="J34" s="57">
        <v>2</v>
      </c>
    </row>
    <row r="35" spans="1:10" x14ac:dyDescent="0.25">
      <c r="A35" s="58"/>
      <c r="B35" s="54"/>
      <c r="C35" s="54"/>
      <c r="D35" s="54"/>
      <c r="E35" s="54"/>
      <c r="F35" s="54"/>
      <c r="G35" s="54"/>
      <c r="H35" s="54"/>
      <c r="I35" s="58"/>
      <c r="J35" s="59"/>
    </row>
    <row r="36" spans="1:10" x14ac:dyDescent="0.25">
      <c r="A36" s="56" t="s">
        <v>212</v>
      </c>
      <c r="B36" s="54"/>
      <c r="C36" s="54"/>
      <c r="D36" s="54"/>
      <c r="E36" s="60" t="s">
        <v>213</v>
      </c>
      <c r="F36" s="54"/>
      <c r="G36" s="54"/>
      <c r="H36" s="54"/>
      <c r="I36" s="56" t="s">
        <v>214</v>
      </c>
      <c r="J36" s="61">
        <v>42211</v>
      </c>
    </row>
    <row r="37" spans="1:10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0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0" x14ac:dyDescent="0.25">
      <c r="A40" s="56" t="s">
        <v>215</v>
      </c>
      <c r="B40" s="54"/>
      <c r="C40" s="54"/>
      <c r="D40" s="54"/>
      <c r="E40" s="54"/>
      <c r="F40" s="54"/>
      <c r="G40" s="54"/>
      <c r="H40" s="54"/>
      <c r="I40" s="54"/>
      <c r="J40" s="54"/>
    </row>
    <row r="41" spans="1:10" x14ac:dyDescent="0.25">
      <c r="A41" s="58"/>
      <c r="B41" s="54"/>
      <c r="C41" s="54"/>
      <c r="D41" s="54"/>
      <c r="E41" s="54"/>
      <c r="F41" s="54"/>
      <c r="G41" s="54"/>
      <c r="H41" s="54"/>
      <c r="I41" s="54"/>
      <c r="J41" s="54"/>
    </row>
    <row r="42" spans="1:10" x14ac:dyDescent="0.25">
      <c r="A42" s="77" t="s">
        <v>216</v>
      </c>
      <c r="B42" s="77"/>
      <c r="C42" s="77"/>
      <c r="D42" s="77"/>
      <c r="E42" s="77"/>
      <c r="F42" s="77"/>
      <c r="G42" s="77"/>
      <c r="H42" s="77"/>
      <c r="I42" s="77"/>
      <c r="J42" s="77"/>
    </row>
    <row r="43" spans="1:10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</row>
    <row r="44" spans="1:10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</row>
    <row r="45" spans="1:10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6" spans="1:10" ht="21" x14ac:dyDescent="0.3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18.75" x14ac:dyDescent="0.3">
      <c r="A47" s="78" t="s">
        <v>217</v>
      </c>
      <c r="B47" s="78"/>
      <c r="C47" s="78"/>
      <c r="D47" s="78"/>
      <c r="E47" s="78"/>
      <c r="F47" s="78"/>
      <c r="G47" s="78"/>
      <c r="H47" s="78"/>
      <c r="I47" s="78"/>
      <c r="J47" s="78"/>
    </row>
    <row r="48" spans="1:10" x14ac:dyDescent="0.25">
      <c r="A48" s="79" t="s">
        <v>218</v>
      </c>
      <c r="B48" s="79"/>
      <c r="C48" s="79"/>
      <c r="D48" s="79"/>
      <c r="E48" s="79"/>
      <c r="F48" s="79"/>
      <c r="G48" s="79"/>
      <c r="H48" s="79"/>
      <c r="I48" s="79"/>
      <c r="J48" s="79"/>
    </row>
    <row r="49" spans="1:10" x14ac:dyDescent="0.25">
      <c r="A49" s="64" t="s">
        <v>219</v>
      </c>
      <c r="B49" s="80" t="s">
        <v>220</v>
      </c>
      <c r="C49" s="80"/>
      <c r="D49" s="80"/>
      <c r="E49" s="64" t="s">
        <v>221</v>
      </c>
      <c r="F49" s="80" t="s">
        <v>222</v>
      </c>
      <c r="G49" s="80"/>
      <c r="H49" s="65" t="s">
        <v>223</v>
      </c>
      <c r="I49" s="81" t="s">
        <v>224</v>
      </c>
      <c r="J49" s="82"/>
    </row>
    <row r="50" spans="1:10" ht="25.5" x14ac:dyDescent="0.25">
      <c r="A50" s="66">
        <v>1</v>
      </c>
      <c r="B50" s="71" t="s">
        <v>225</v>
      </c>
      <c r="C50" s="72"/>
      <c r="D50" s="73"/>
      <c r="E50" s="66" t="s">
        <v>226</v>
      </c>
      <c r="F50" s="74" t="s">
        <v>227</v>
      </c>
      <c r="G50" s="74"/>
      <c r="H50" s="67" t="s">
        <v>228</v>
      </c>
      <c r="I50" s="75">
        <v>42095</v>
      </c>
      <c r="J50" s="74"/>
    </row>
    <row r="51" spans="1:10" ht="25.5" x14ac:dyDescent="0.25">
      <c r="A51" s="66">
        <v>1</v>
      </c>
      <c r="B51" s="71" t="s">
        <v>229</v>
      </c>
      <c r="C51" s="72"/>
      <c r="D51" s="73"/>
      <c r="E51" s="66" t="s">
        <v>226</v>
      </c>
      <c r="F51" s="74" t="s">
        <v>227</v>
      </c>
      <c r="G51" s="74"/>
      <c r="H51" s="67" t="s">
        <v>228</v>
      </c>
      <c r="I51" s="75">
        <v>42095</v>
      </c>
      <c r="J51" s="74"/>
    </row>
    <row r="52" spans="1:10" x14ac:dyDescent="0.25">
      <c r="A52" s="68"/>
      <c r="B52" s="70"/>
      <c r="C52" s="70"/>
      <c r="D52" s="70"/>
      <c r="E52" s="68"/>
      <c r="F52" s="70"/>
      <c r="G52" s="70"/>
      <c r="H52" s="69"/>
      <c r="I52" s="70"/>
      <c r="J52" s="70"/>
    </row>
    <row r="53" spans="1:10" x14ac:dyDescent="0.25">
      <c r="A53" s="68"/>
      <c r="B53" s="70"/>
      <c r="C53" s="70"/>
      <c r="D53" s="70"/>
      <c r="E53" s="68"/>
      <c r="F53" s="70"/>
      <c r="G53" s="70"/>
      <c r="H53" s="69"/>
      <c r="I53" s="70"/>
      <c r="J53" s="70"/>
    </row>
    <row r="54" spans="1:10" x14ac:dyDescent="0.25">
      <c r="A54" s="68"/>
      <c r="B54" s="70"/>
      <c r="C54" s="70"/>
      <c r="D54" s="70"/>
      <c r="E54" s="68"/>
      <c r="F54" s="70"/>
      <c r="G54" s="70"/>
      <c r="H54" s="69"/>
      <c r="I54" s="70"/>
      <c r="J54" s="70"/>
    </row>
    <row r="55" spans="1:10" x14ac:dyDescent="0.25">
      <c r="A55" s="68"/>
      <c r="B55" s="70"/>
      <c r="C55" s="70"/>
      <c r="D55" s="70"/>
      <c r="E55" s="68"/>
      <c r="F55" s="70"/>
      <c r="G55" s="70"/>
      <c r="H55" s="69"/>
      <c r="I55" s="70"/>
      <c r="J55" s="70"/>
    </row>
    <row r="56" spans="1:10" x14ac:dyDescent="0.25">
      <c r="A56" s="68"/>
      <c r="B56" s="70"/>
      <c r="C56" s="70"/>
      <c r="D56" s="70"/>
      <c r="E56" s="68"/>
      <c r="F56" s="70"/>
      <c r="G56" s="70"/>
      <c r="H56" s="69"/>
      <c r="I56" s="70"/>
      <c r="J56" s="70"/>
    </row>
    <row r="57" spans="1:10" x14ac:dyDescent="0.25">
      <c r="A57" s="68"/>
      <c r="B57" s="70"/>
      <c r="C57" s="70"/>
      <c r="D57" s="70"/>
      <c r="E57" s="68"/>
      <c r="F57" s="70"/>
      <c r="G57" s="70"/>
      <c r="H57" s="69"/>
      <c r="I57" s="70"/>
      <c r="J57" s="70"/>
    </row>
    <row r="58" spans="1:10" x14ac:dyDescent="0.25">
      <c r="A58" s="68"/>
      <c r="B58" s="70"/>
      <c r="C58" s="70"/>
      <c r="D58" s="70"/>
      <c r="E58" s="68"/>
      <c r="F58" s="70"/>
      <c r="G58" s="70"/>
      <c r="H58" s="69"/>
      <c r="I58" s="70"/>
      <c r="J58" s="70"/>
    </row>
    <row r="59" spans="1:10" x14ac:dyDescent="0.25">
      <c r="A59" s="68"/>
      <c r="B59" s="70"/>
      <c r="C59" s="70"/>
      <c r="D59" s="70"/>
      <c r="E59" s="68"/>
      <c r="F59" s="70"/>
      <c r="G59" s="70"/>
      <c r="H59" s="69"/>
      <c r="I59" s="70"/>
      <c r="J59" s="70"/>
    </row>
    <row r="60" spans="1:10" x14ac:dyDescent="0.25">
      <c r="A60" s="68"/>
      <c r="B60" s="70"/>
      <c r="C60" s="70"/>
      <c r="D60" s="70"/>
      <c r="E60" s="68"/>
      <c r="F60" s="70"/>
      <c r="G60" s="70"/>
      <c r="H60" s="69"/>
      <c r="I60" s="70"/>
      <c r="J60" s="70"/>
    </row>
    <row r="61" spans="1:10" x14ac:dyDescent="0.25">
      <c r="A61" s="68"/>
      <c r="B61" s="70"/>
      <c r="C61" s="70"/>
      <c r="D61" s="70"/>
      <c r="E61" s="68"/>
      <c r="F61" s="70"/>
      <c r="G61" s="70"/>
      <c r="H61" s="69"/>
      <c r="I61" s="70"/>
      <c r="J61" s="70"/>
    </row>
    <row r="62" spans="1:10" x14ac:dyDescent="0.25">
      <c r="A62" s="68"/>
      <c r="B62" s="70"/>
      <c r="C62" s="70"/>
      <c r="D62" s="70"/>
      <c r="E62" s="68"/>
      <c r="F62" s="70"/>
      <c r="G62" s="70"/>
      <c r="H62" s="69"/>
      <c r="I62" s="70"/>
      <c r="J62" s="70"/>
    </row>
    <row r="63" spans="1:10" x14ac:dyDescent="0.25">
      <c r="A63" s="68"/>
      <c r="B63" s="70"/>
      <c r="C63" s="70"/>
      <c r="D63" s="70"/>
      <c r="E63" s="68"/>
      <c r="F63" s="70"/>
      <c r="G63" s="70"/>
      <c r="H63" s="69"/>
      <c r="I63" s="70"/>
      <c r="J63" s="70"/>
    </row>
    <row r="64" spans="1:10" x14ac:dyDescent="0.25">
      <c r="A64" s="68"/>
      <c r="B64" s="70"/>
      <c r="C64" s="70"/>
      <c r="D64" s="70"/>
      <c r="E64" s="68"/>
      <c r="F64" s="70"/>
      <c r="G64" s="70"/>
      <c r="H64" s="69"/>
      <c r="I64" s="70"/>
      <c r="J64" s="70"/>
    </row>
    <row r="65" spans="1:10" x14ac:dyDescent="0.25">
      <c r="A65" s="68"/>
      <c r="B65" s="70"/>
      <c r="C65" s="70"/>
      <c r="D65" s="70"/>
      <c r="E65" s="68"/>
      <c r="F65" s="70"/>
      <c r="G65" s="70"/>
      <c r="H65" s="69"/>
      <c r="I65" s="70"/>
      <c r="J65" s="70"/>
    </row>
    <row r="66" spans="1:10" x14ac:dyDescent="0.25">
      <c r="A66" s="68"/>
      <c r="B66" s="70"/>
      <c r="C66" s="70"/>
      <c r="D66" s="70"/>
      <c r="E66" s="68"/>
      <c r="F66" s="70"/>
      <c r="G66" s="70"/>
      <c r="H66" s="69"/>
      <c r="I66" s="70"/>
      <c r="J66" s="70"/>
    </row>
    <row r="67" spans="1:10" x14ac:dyDescent="0.25">
      <c r="A67" s="68"/>
      <c r="B67" s="70"/>
      <c r="C67" s="70"/>
      <c r="D67" s="70"/>
      <c r="E67" s="68"/>
      <c r="F67" s="70"/>
      <c r="G67" s="70"/>
      <c r="H67" s="69"/>
      <c r="I67" s="70"/>
      <c r="J67" s="70"/>
    </row>
    <row r="68" spans="1:10" x14ac:dyDescent="0.25">
      <c r="A68" s="68"/>
      <c r="B68" s="70"/>
      <c r="C68" s="70"/>
      <c r="D68" s="70"/>
      <c r="E68" s="68"/>
      <c r="F68" s="70"/>
      <c r="G68" s="70"/>
      <c r="H68" s="69"/>
      <c r="I68" s="70"/>
      <c r="J68" s="70"/>
    </row>
    <row r="69" spans="1:10" x14ac:dyDescent="0.25">
      <c r="A69" s="68"/>
      <c r="B69" s="70"/>
      <c r="C69" s="70"/>
      <c r="D69" s="70"/>
      <c r="E69" s="68"/>
      <c r="F69" s="70"/>
      <c r="G69" s="70"/>
      <c r="H69" s="69"/>
      <c r="I69" s="70"/>
      <c r="J69" s="70"/>
    </row>
    <row r="70" spans="1:10" x14ac:dyDescent="0.25">
      <c r="A70" s="68"/>
      <c r="B70" s="70"/>
      <c r="C70" s="70"/>
      <c r="D70" s="70"/>
      <c r="E70" s="68"/>
      <c r="F70" s="70"/>
      <c r="G70" s="70"/>
      <c r="H70" s="69"/>
      <c r="I70" s="70"/>
      <c r="J70" s="70"/>
    </row>
    <row r="71" spans="1:10" x14ac:dyDescent="0.25">
      <c r="A71" s="68"/>
      <c r="B71" s="70"/>
      <c r="C71" s="70"/>
      <c r="D71" s="70"/>
      <c r="E71" s="68"/>
      <c r="F71" s="70"/>
      <c r="G71" s="70"/>
      <c r="H71" s="69"/>
      <c r="I71" s="70"/>
      <c r="J71" s="70"/>
    </row>
    <row r="72" spans="1:10" x14ac:dyDescent="0.25">
      <c r="A72" s="68"/>
      <c r="B72" s="70"/>
      <c r="C72" s="70"/>
      <c r="D72" s="70"/>
      <c r="E72" s="68"/>
      <c r="F72" s="70"/>
      <c r="G72" s="70"/>
      <c r="H72" s="69"/>
      <c r="I72" s="70"/>
      <c r="J72" s="70"/>
    </row>
    <row r="73" spans="1:10" x14ac:dyDescent="0.25">
      <c r="A73" s="68"/>
      <c r="B73" s="70"/>
      <c r="C73" s="70"/>
      <c r="D73" s="70"/>
      <c r="E73" s="68"/>
      <c r="F73" s="70"/>
      <c r="G73" s="70"/>
      <c r="H73" s="69"/>
      <c r="I73" s="70"/>
      <c r="J73" s="70"/>
    </row>
    <row r="74" spans="1:10" x14ac:dyDescent="0.25">
      <c r="A74" s="68"/>
      <c r="B74" s="70"/>
      <c r="C74" s="70"/>
      <c r="D74" s="70"/>
      <c r="E74" s="68"/>
      <c r="F74" s="70"/>
      <c r="G74" s="70"/>
      <c r="H74" s="69"/>
      <c r="I74" s="70"/>
      <c r="J74" s="70"/>
    </row>
    <row r="75" spans="1:10" x14ac:dyDescent="0.25">
      <c r="A75" s="68"/>
      <c r="B75" s="70"/>
      <c r="C75" s="70"/>
      <c r="D75" s="70"/>
      <c r="E75" s="68"/>
      <c r="F75" s="70"/>
      <c r="G75" s="70"/>
      <c r="H75" s="69"/>
      <c r="I75" s="70"/>
      <c r="J75" s="70"/>
    </row>
    <row r="76" spans="1:10" x14ac:dyDescent="0.25">
      <c r="A76" s="68"/>
      <c r="B76" s="70"/>
      <c r="C76" s="70"/>
      <c r="D76" s="70"/>
      <c r="E76" s="68"/>
      <c r="F76" s="70"/>
      <c r="G76" s="70"/>
      <c r="H76" s="69"/>
      <c r="I76" s="70"/>
      <c r="J76" s="70"/>
    </row>
    <row r="77" spans="1:10" x14ac:dyDescent="0.25">
      <c r="A77" s="68"/>
      <c r="B77" s="70"/>
      <c r="C77" s="70"/>
      <c r="D77" s="70"/>
      <c r="E77" s="68"/>
      <c r="F77" s="70"/>
      <c r="G77" s="70"/>
      <c r="H77" s="69"/>
      <c r="I77" s="70"/>
      <c r="J77" s="70"/>
    </row>
    <row r="78" spans="1:10" x14ac:dyDescent="0.25">
      <c r="A78" s="68"/>
      <c r="B78" s="70"/>
      <c r="C78" s="70"/>
      <c r="D78" s="70"/>
      <c r="E78" s="68"/>
      <c r="F78" s="70"/>
      <c r="G78" s="70"/>
      <c r="H78" s="69"/>
      <c r="I78" s="70"/>
      <c r="J78" s="70"/>
    </row>
    <row r="79" spans="1:10" x14ac:dyDescent="0.25">
      <c r="A79" s="68"/>
      <c r="B79" s="70"/>
      <c r="C79" s="70"/>
      <c r="D79" s="70"/>
      <c r="E79" s="68"/>
      <c r="F79" s="70"/>
      <c r="G79" s="70"/>
      <c r="H79" s="69"/>
      <c r="I79" s="70"/>
      <c r="J79" s="70"/>
    </row>
    <row r="80" spans="1:10" x14ac:dyDescent="0.25">
      <c r="A80" s="68"/>
      <c r="B80" s="70"/>
      <c r="C80" s="70"/>
      <c r="D80" s="70"/>
      <c r="E80" s="68"/>
      <c r="F80" s="70"/>
      <c r="G80" s="70"/>
      <c r="H80" s="69"/>
      <c r="I80" s="70"/>
      <c r="J80" s="70"/>
    </row>
    <row r="81" spans="1:10" x14ac:dyDescent="0.25">
      <c r="A81" s="68"/>
      <c r="B81" s="70"/>
      <c r="C81" s="70"/>
      <c r="D81" s="70"/>
      <c r="E81" s="68"/>
      <c r="F81" s="70"/>
      <c r="G81" s="70"/>
      <c r="H81" s="69"/>
      <c r="I81" s="70"/>
      <c r="J81" s="70"/>
    </row>
    <row r="82" spans="1:10" x14ac:dyDescent="0.25">
      <c r="A82" s="68"/>
      <c r="B82" s="70"/>
      <c r="C82" s="70"/>
      <c r="D82" s="70"/>
      <c r="E82" s="68"/>
      <c r="F82" s="70"/>
      <c r="G82" s="70"/>
      <c r="H82" s="69"/>
      <c r="I82" s="70"/>
      <c r="J82" s="70"/>
    </row>
    <row r="83" spans="1:10" x14ac:dyDescent="0.25">
      <c r="A83" s="68"/>
      <c r="B83" s="70"/>
      <c r="C83" s="70"/>
      <c r="D83" s="70"/>
      <c r="E83" s="68"/>
      <c r="F83" s="70"/>
      <c r="G83" s="70"/>
      <c r="H83" s="69"/>
      <c r="I83" s="70"/>
      <c r="J83" s="70"/>
    </row>
    <row r="84" spans="1:10" x14ac:dyDescent="0.25">
      <c r="A84" s="68"/>
      <c r="B84" s="70"/>
      <c r="C84" s="70"/>
      <c r="D84" s="70"/>
      <c r="E84" s="68"/>
      <c r="F84" s="70"/>
      <c r="G84" s="70"/>
      <c r="H84" s="69"/>
      <c r="I84" s="70"/>
      <c r="J84" s="70"/>
    </row>
    <row r="85" spans="1:10" x14ac:dyDescent="0.25">
      <c r="A85" s="68"/>
      <c r="B85" s="70"/>
      <c r="C85" s="70"/>
      <c r="D85" s="70"/>
      <c r="E85" s="68"/>
      <c r="F85" s="70"/>
      <c r="G85" s="70"/>
      <c r="H85" s="69"/>
      <c r="I85" s="70"/>
      <c r="J85" s="70"/>
    </row>
    <row r="86" spans="1:10" x14ac:dyDescent="0.25">
      <c r="A86" s="68"/>
      <c r="B86" s="70"/>
      <c r="C86" s="70"/>
      <c r="D86" s="70"/>
      <c r="E86" s="68"/>
      <c r="F86" s="70"/>
      <c r="G86" s="70"/>
      <c r="H86" s="69"/>
      <c r="I86" s="70"/>
      <c r="J86" s="70"/>
    </row>
    <row r="87" spans="1:10" x14ac:dyDescent="0.25">
      <c r="A87" s="68"/>
      <c r="B87" s="70"/>
      <c r="C87" s="70"/>
      <c r="D87" s="70"/>
      <c r="E87" s="68"/>
      <c r="F87" s="70"/>
      <c r="G87" s="70"/>
      <c r="H87" s="69"/>
      <c r="I87" s="70"/>
      <c r="J87" s="70"/>
    </row>
  </sheetData>
  <mergeCells count="127">
    <mergeCell ref="A1:J15"/>
    <mergeCell ref="A16:J17"/>
    <mergeCell ref="A18:J18"/>
    <mergeCell ref="A20:J20"/>
    <mergeCell ref="A21:J21"/>
    <mergeCell ref="A22:J31"/>
    <mergeCell ref="B50:D50"/>
    <mergeCell ref="F50:G50"/>
    <mergeCell ref="I50:J50"/>
    <mergeCell ref="B51:D51"/>
    <mergeCell ref="F51:G51"/>
    <mergeCell ref="I51:J51"/>
    <mergeCell ref="A32:J32"/>
    <mergeCell ref="A42:J44"/>
    <mergeCell ref="A47:J47"/>
    <mergeCell ref="A48:J48"/>
    <mergeCell ref="B49:D49"/>
    <mergeCell ref="F49:G49"/>
    <mergeCell ref="I49:J49"/>
    <mergeCell ref="B54:D54"/>
    <mergeCell ref="F54:G54"/>
    <mergeCell ref="I54:J54"/>
    <mergeCell ref="B55:D55"/>
    <mergeCell ref="F55:G55"/>
    <mergeCell ref="I55:J55"/>
    <mergeCell ref="B52:D52"/>
    <mergeCell ref="F52:G52"/>
    <mergeCell ref="I52:J52"/>
    <mergeCell ref="B53:D53"/>
    <mergeCell ref="F53:G53"/>
    <mergeCell ref="I53:J53"/>
    <mergeCell ref="B58:D58"/>
    <mergeCell ref="F58:G58"/>
    <mergeCell ref="I58:J58"/>
    <mergeCell ref="B59:D59"/>
    <mergeCell ref="F59:G59"/>
    <mergeCell ref="I59:J59"/>
    <mergeCell ref="B56:D56"/>
    <mergeCell ref="F56:G56"/>
    <mergeCell ref="I56:J56"/>
    <mergeCell ref="B57:D57"/>
    <mergeCell ref="F57:G57"/>
    <mergeCell ref="I57:J57"/>
    <mergeCell ref="B62:D62"/>
    <mergeCell ref="F62:G62"/>
    <mergeCell ref="I62:J62"/>
    <mergeCell ref="B63:D63"/>
    <mergeCell ref="F63:G63"/>
    <mergeCell ref="I63:J63"/>
    <mergeCell ref="B60:D60"/>
    <mergeCell ref="F60:G60"/>
    <mergeCell ref="I60:J60"/>
    <mergeCell ref="B61:D61"/>
    <mergeCell ref="F61:G61"/>
    <mergeCell ref="I61:J61"/>
    <mergeCell ref="B66:D66"/>
    <mergeCell ref="F66:G66"/>
    <mergeCell ref="I66:J66"/>
    <mergeCell ref="B67:D67"/>
    <mergeCell ref="F67:G67"/>
    <mergeCell ref="I67:J67"/>
    <mergeCell ref="B64:D64"/>
    <mergeCell ref="F64:G64"/>
    <mergeCell ref="I64:J64"/>
    <mergeCell ref="B65:D65"/>
    <mergeCell ref="F65:G65"/>
    <mergeCell ref="I65:J65"/>
    <mergeCell ref="B70:D70"/>
    <mergeCell ref="F70:G70"/>
    <mergeCell ref="I70:J70"/>
    <mergeCell ref="B71:D71"/>
    <mergeCell ref="F71:G71"/>
    <mergeCell ref="I71:J71"/>
    <mergeCell ref="B68:D68"/>
    <mergeCell ref="F68:G68"/>
    <mergeCell ref="I68:J68"/>
    <mergeCell ref="B69:D69"/>
    <mergeCell ref="F69:G69"/>
    <mergeCell ref="I69:J69"/>
    <mergeCell ref="B74:D74"/>
    <mergeCell ref="F74:G74"/>
    <mergeCell ref="I74:J74"/>
    <mergeCell ref="B75:D75"/>
    <mergeCell ref="F75:G75"/>
    <mergeCell ref="I75:J75"/>
    <mergeCell ref="B72:D72"/>
    <mergeCell ref="F72:G72"/>
    <mergeCell ref="I72:J72"/>
    <mergeCell ref="B73:D73"/>
    <mergeCell ref="F73:G73"/>
    <mergeCell ref="I73:J73"/>
    <mergeCell ref="B78:D78"/>
    <mergeCell ref="F78:G78"/>
    <mergeCell ref="I78:J78"/>
    <mergeCell ref="B79:D79"/>
    <mergeCell ref="F79:G79"/>
    <mergeCell ref="I79:J79"/>
    <mergeCell ref="B76:D76"/>
    <mergeCell ref="F76:G76"/>
    <mergeCell ref="I76:J76"/>
    <mergeCell ref="B77:D77"/>
    <mergeCell ref="F77:G77"/>
    <mergeCell ref="I77:J77"/>
    <mergeCell ref="B82:D82"/>
    <mergeCell ref="F82:G82"/>
    <mergeCell ref="I82:J82"/>
    <mergeCell ref="B83:D83"/>
    <mergeCell ref="F83:G83"/>
    <mergeCell ref="I83:J83"/>
    <mergeCell ref="B80:D80"/>
    <mergeCell ref="F80:G80"/>
    <mergeCell ref="I80:J80"/>
    <mergeCell ref="B81:D81"/>
    <mergeCell ref="F81:G81"/>
    <mergeCell ref="I81:J81"/>
    <mergeCell ref="B86:D86"/>
    <mergeCell ref="F86:G86"/>
    <mergeCell ref="I86:J86"/>
    <mergeCell ref="B87:D87"/>
    <mergeCell ref="F87:G87"/>
    <mergeCell ref="I87:J87"/>
    <mergeCell ref="B84:D84"/>
    <mergeCell ref="F84:G84"/>
    <mergeCell ref="I84:J84"/>
    <mergeCell ref="B85:D85"/>
    <mergeCell ref="F85:G85"/>
    <mergeCell ref="I85:J85"/>
  </mergeCells>
  <pageMargins left="0.88" right="0.7" top="0.75" bottom="0.75" header="0.3" footer="0.3"/>
  <pageSetup paperSize="9" scale="95" orientation="portrait" r:id="rId1"/>
  <rowBreaks count="1" manualBreakCount="1">
    <brk id="4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view="pageBreakPreview" zoomScaleNormal="100" zoomScaleSheetLayoutView="100" workbookViewId="0">
      <selection activeCell="D3" sqref="D3"/>
    </sheetView>
  </sheetViews>
  <sheetFormatPr baseColWidth="10" defaultColWidth="9.140625" defaultRowHeight="12.75" x14ac:dyDescent="0.2"/>
  <cols>
    <col min="1" max="1" width="5" style="1" customWidth="1"/>
    <col min="2" max="2" width="4.7109375" style="1" customWidth="1"/>
    <col min="3" max="3" width="7.28515625" style="1" customWidth="1"/>
    <col min="4" max="4" width="34.5703125" style="1" customWidth="1"/>
    <col min="5" max="5" width="14.85546875" style="1" customWidth="1"/>
    <col min="6" max="6" width="15.7109375" style="5" customWidth="1"/>
    <col min="7" max="7" width="15.7109375" style="3" customWidth="1"/>
    <col min="8" max="8" width="9.140625" style="3" hidden="1" customWidth="1"/>
    <col min="9" max="9" width="7.7109375" style="30" hidden="1" customWidth="1"/>
    <col min="10" max="11" width="6.7109375" style="1" hidden="1" customWidth="1"/>
    <col min="12" max="12" width="9.140625" style="1" hidden="1" customWidth="1"/>
    <col min="13" max="16384" width="9.140625" style="1"/>
  </cols>
  <sheetData>
    <row r="1" spans="1:9" ht="45" customHeight="1" x14ac:dyDescent="0.2">
      <c r="A1" s="102" t="s">
        <v>110</v>
      </c>
      <c r="B1" s="103"/>
      <c r="C1" s="103"/>
      <c r="D1" s="103"/>
      <c r="E1" s="103"/>
      <c r="F1" s="103"/>
      <c r="G1" s="103"/>
    </row>
    <row r="2" spans="1:9" ht="8.25" customHeight="1" x14ac:dyDescent="0.2"/>
    <row r="3" spans="1:9" ht="17.100000000000001" customHeight="1" x14ac:dyDescent="0.3">
      <c r="A3" s="111" t="s">
        <v>112</v>
      </c>
      <c r="B3" s="111"/>
      <c r="C3" s="111"/>
      <c r="D3" s="29"/>
      <c r="E3" s="18" t="s">
        <v>107</v>
      </c>
      <c r="F3" s="108"/>
      <c r="G3" s="108"/>
    </row>
    <row r="4" spans="1:9" ht="17.100000000000001" customHeight="1" x14ac:dyDescent="0.3">
      <c r="A4" s="111" t="s">
        <v>111</v>
      </c>
      <c r="B4" s="111"/>
      <c r="C4" s="111"/>
      <c r="D4" s="29"/>
      <c r="E4" s="18" t="s">
        <v>117</v>
      </c>
      <c r="F4" s="108"/>
      <c r="G4" s="108"/>
    </row>
    <row r="5" spans="1:9" ht="17.100000000000001" customHeight="1" x14ac:dyDescent="0.3">
      <c r="A5" s="111" t="s">
        <v>113</v>
      </c>
      <c r="B5" s="111"/>
      <c r="C5" s="111"/>
      <c r="D5" s="29"/>
      <c r="E5" s="18" t="s">
        <v>108</v>
      </c>
      <c r="F5" s="108"/>
      <c r="G5" s="108"/>
    </row>
    <row r="6" spans="1:9" ht="36.75" customHeight="1" x14ac:dyDescent="0.2">
      <c r="A6" s="111" t="s">
        <v>114</v>
      </c>
      <c r="B6" s="111"/>
      <c r="C6" s="111"/>
      <c r="D6" s="35" t="s">
        <v>116</v>
      </c>
      <c r="E6" s="18" t="s">
        <v>118</v>
      </c>
      <c r="F6" s="109"/>
      <c r="G6" s="110"/>
    </row>
    <row r="7" spans="1:9" ht="17.100000000000001" customHeight="1" x14ac:dyDescent="0.3">
      <c r="A7" s="111" t="s">
        <v>115</v>
      </c>
      <c r="B7" s="111"/>
      <c r="C7" s="111"/>
      <c r="D7" s="29"/>
      <c r="E7" s="18" t="s">
        <v>109</v>
      </c>
      <c r="F7" s="108"/>
      <c r="G7" s="108"/>
    </row>
    <row r="9" spans="1:9" ht="30.75" customHeight="1" x14ac:dyDescent="0.2">
      <c r="A9" s="104" t="s">
        <v>142</v>
      </c>
      <c r="B9" s="104"/>
      <c r="C9" s="104"/>
      <c r="D9" s="104"/>
      <c r="E9" s="104"/>
      <c r="F9" s="19" t="s">
        <v>104</v>
      </c>
      <c r="G9" s="20" t="s">
        <v>100</v>
      </c>
    </row>
    <row r="10" spans="1:9" ht="12.6" customHeight="1" x14ac:dyDescent="0.2">
      <c r="A10" s="112" t="s">
        <v>174</v>
      </c>
      <c r="B10" s="113"/>
      <c r="C10" s="113"/>
      <c r="D10" s="113"/>
      <c r="E10" s="113"/>
      <c r="F10" s="42"/>
      <c r="G10" s="43"/>
      <c r="H10" s="13"/>
      <c r="I10" s="31"/>
    </row>
    <row r="11" spans="1:9" ht="11.25" customHeight="1" x14ac:dyDescent="0.2">
      <c r="A11" s="45">
        <v>1.1000000000000001</v>
      </c>
      <c r="B11" s="107" t="s">
        <v>175</v>
      </c>
      <c r="C11" s="107"/>
      <c r="D11" s="107"/>
      <c r="E11" s="107"/>
      <c r="F11" s="36" t="s">
        <v>173</v>
      </c>
      <c r="G11" s="48"/>
      <c r="H11" s="3">
        <f>IF(G11&lt;&gt;"NA",10,"")</f>
        <v>10</v>
      </c>
    </row>
    <row r="12" spans="1:9" ht="12" customHeight="1" x14ac:dyDescent="0.2">
      <c r="A12" s="45">
        <v>1.2</v>
      </c>
      <c r="B12" s="107" t="s">
        <v>176</v>
      </c>
      <c r="C12" s="107"/>
      <c r="D12" s="107"/>
      <c r="E12" s="107"/>
      <c r="F12" s="46" t="s">
        <v>140</v>
      </c>
      <c r="G12" s="48"/>
      <c r="H12" s="3">
        <f>IF(G12&lt;&gt;"NA",10,"")</f>
        <v>10</v>
      </c>
    </row>
    <row r="13" spans="1:9" ht="12.6" customHeight="1" x14ac:dyDescent="0.2">
      <c r="A13" s="105"/>
      <c r="B13" s="106"/>
      <c r="C13" s="106"/>
      <c r="D13" s="106"/>
      <c r="E13" s="106"/>
      <c r="F13" s="23" t="s">
        <v>101</v>
      </c>
      <c r="G13" s="24">
        <f>SUMIF(G11:G12,"&lt;&gt;NA")</f>
        <v>0</v>
      </c>
      <c r="H13" s="13">
        <f>SUM(H11:H12)</f>
        <v>20</v>
      </c>
      <c r="I13" s="31">
        <f>G13/H13*1</f>
        <v>0</v>
      </c>
    </row>
    <row r="14" spans="1:9" ht="12.6" customHeight="1" x14ac:dyDescent="0.2">
      <c r="A14" s="100" t="s">
        <v>177</v>
      </c>
      <c r="B14" s="100"/>
      <c r="C14" s="100"/>
      <c r="D14" s="100"/>
      <c r="E14" s="100"/>
      <c r="F14" s="100"/>
      <c r="G14" s="100"/>
    </row>
    <row r="15" spans="1:9" ht="12.6" customHeight="1" x14ac:dyDescent="0.2">
      <c r="A15" s="47">
        <v>2.1</v>
      </c>
      <c r="B15" s="94" t="s">
        <v>94</v>
      </c>
      <c r="C15" s="94"/>
      <c r="D15" s="94"/>
      <c r="E15" s="94"/>
      <c r="F15" s="46" t="s">
        <v>98</v>
      </c>
      <c r="G15" s="48"/>
      <c r="H15" s="3">
        <f>IF(G15&lt;&gt;"NA",10,"")</f>
        <v>10</v>
      </c>
    </row>
    <row r="16" spans="1:9" ht="12.6" customHeight="1" x14ac:dyDescent="0.2">
      <c r="A16" s="47">
        <v>2.2000000000000002</v>
      </c>
      <c r="B16" s="94" t="s">
        <v>95</v>
      </c>
      <c r="C16" s="94"/>
      <c r="D16" s="94"/>
      <c r="E16" s="94"/>
      <c r="F16" s="46" t="s">
        <v>165</v>
      </c>
      <c r="G16" s="48"/>
      <c r="H16" s="3">
        <f>IF(G16&lt;&gt;"NA",10,"")</f>
        <v>10</v>
      </c>
    </row>
    <row r="17" spans="1:9" ht="12.6" customHeight="1" x14ac:dyDescent="0.2">
      <c r="A17" s="105"/>
      <c r="B17" s="106"/>
      <c r="C17" s="106"/>
      <c r="D17" s="106"/>
      <c r="E17" s="106"/>
      <c r="F17" s="23" t="s">
        <v>101</v>
      </c>
      <c r="G17" s="24">
        <f>SUMIF(G15:G16,"&lt;&gt;NA")</f>
        <v>0</v>
      </c>
      <c r="H17" s="13">
        <f>SUM(H15:H16)</f>
        <v>20</v>
      </c>
      <c r="I17" s="31">
        <f>G17/H17*1</f>
        <v>0</v>
      </c>
    </row>
    <row r="18" spans="1:9" ht="12.6" customHeight="1" x14ac:dyDescent="0.2">
      <c r="A18" s="100" t="s">
        <v>178</v>
      </c>
      <c r="B18" s="100"/>
      <c r="C18" s="100"/>
      <c r="D18" s="100"/>
      <c r="E18" s="100"/>
      <c r="F18" s="100"/>
      <c r="G18" s="100"/>
    </row>
    <row r="19" spans="1:9" ht="12.6" customHeight="1" x14ac:dyDescent="0.2">
      <c r="A19" s="47">
        <v>3.1</v>
      </c>
      <c r="B19" s="94" t="s">
        <v>96</v>
      </c>
      <c r="C19" s="94"/>
      <c r="D19" s="94"/>
      <c r="E19" s="94"/>
      <c r="F19" s="46" t="s">
        <v>164</v>
      </c>
      <c r="G19" s="48"/>
      <c r="H19" s="3">
        <f>IF(G19&lt;&gt;"NA",10,"")</f>
        <v>10</v>
      </c>
    </row>
    <row r="20" spans="1:9" ht="12.6" customHeight="1" x14ac:dyDescent="0.2">
      <c r="A20" s="47">
        <v>3.2</v>
      </c>
      <c r="B20" s="94" t="s">
        <v>97</v>
      </c>
      <c r="C20" s="94"/>
      <c r="D20" s="94"/>
      <c r="E20" s="94"/>
      <c r="F20" s="46" t="s">
        <v>99</v>
      </c>
      <c r="G20" s="48"/>
      <c r="H20" s="3">
        <f>IF(G20&lt;&gt;"NA",10,"")</f>
        <v>10</v>
      </c>
    </row>
    <row r="21" spans="1:9" ht="12.6" customHeight="1" x14ac:dyDescent="0.2">
      <c r="A21" s="47">
        <v>3.3</v>
      </c>
      <c r="B21" s="94" t="s">
        <v>136</v>
      </c>
      <c r="C21" s="94"/>
      <c r="D21" s="94"/>
      <c r="E21" s="94"/>
      <c r="F21" s="46">
        <v>4.0999999999999996</v>
      </c>
      <c r="G21" s="48"/>
      <c r="H21" s="3">
        <f>IF(G21&lt;&gt;"NA",10,"")</f>
        <v>10</v>
      </c>
    </row>
    <row r="22" spans="1:9" ht="12.6" customHeight="1" x14ac:dyDescent="0.2">
      <c r="A22" s="122"/>
      <c r="B22" s="123"/>
      <c r="C22" s="123"/>
      <c r="D22" s="123"/>
      <c r="E22" s="123"/>
      <c r="F22" s="23" t="s">
        <v>101</v>
      </c>
      <c r="G22" s="24">
        <f>SUMIF(G19:G21,"&lt;&gt;NA")</f>
        <v>0</v>
      </c>
      <c r="H22" s="13">
        <f>SUM(H19:H21)</f>
        <v>30</v>
      </c>
      <c r="I22" s="31">
        <f>G22/H22*1</f>
        <v>0</v>
      </c>
    </row>
    <row r="23" spans="1:9" ht="12.6" customHeight="1" x14ac:dyDescent="0.2">
      <c r="A23" s="100" t="s">
        <v>179</v>
      </c>
      <c r="B23" s="100"/>
      <c r="C23" s="100"/>
      <c r="D23" s="100"/>
      <c r="E23" s="100"/>
      <c r="F23" s="100"/>
      <c r="G23" s="100"/>
    </row>
    <row r="24" spans="1:9" ht="12.6" customHeight="1" x14ac:dyDescent="0.2">
      <c r="A24" s="47">
        <v>4.0999999999999996</v>
      </c>
      <c r="B24" s="94" t="s">
        <v>91</v>
      </c>
      <c r="C24" s="94"/>
      <c r="D24" s="94"/>
      <c r="E24" s="94"/>
      <c r="F24" s="46" t="s">
        <v>166</v>
      </c>
      <c r="G24" s="48"/>
      <c r="H24" s="3">
        <f>IF(G24&lt;&gt;"NA",10,"")</f>
        <v>10</v>
      </c>
    </row>
    <row r="25" spans="1:9" ht="12.6" customHeight="1" x14ac:dyDescent="0.2">
      <c r="A25" s="47">
        <v>4.2</v>
      </c>
      <c r="B25" s="94" t="s">
        <v>92</v>
      </c>
      <c r="C25" s="94"/>
      <c r="D25" s="94"/>
      <c r="E25" s="94"/>
      <c r="F25" s="46" t="s">
        <v>166</v>
      </c>
      <c r="G25" s="48"/>
      <c r="H25" s="3">
        <f>IF(G25&lt;&gt;"NA",10,"")</f>
        <v>10</v>
      </c>
    </row>
    <row r="26" spans="1:9" ht="12.6" customHeight="1" x14ac:dyDescent="0.2">
      <c r="A26" s="47">
        <v>4.3</v>
      </c>
      <c r="B26" s="94" t="s">
        <v>93</v>
      </c>
      <c r="C26" s="94"/>
      <c r="D26" s="94"/>
      <c r="E26" s="94"/>
      <c r="F26" s="46" t="s">
        <v>166</v>
      </c>
      <c r="G26" s="48"/>
      <c r="H26" s="3">
        <f>IF(G26&lt;&gt;"NA",10,"")</f>
        <v>10</v>
      </c>
    </row>
    <row r="27" spans="1:9" ht="12.6" customHeight="1" x14ac:dyDescent="0.2">
      <c r="A27" s="122"/>
      <c r="B27" s="123"/>
      <c r="C27" s="123"/>
      <c r="D27" s="123"/>
      <c r="E27" s="123"/>
      <c r="F27" s="23" t="s">
        <v>101</v>
      </c>
      <c r="G27" s="24">
        <f>SUMIF(G24:G26,"&lt;&gt;NA")</f>
        <v>0</v>
      </c>
      <c r="H27" s="13">
        <f>SUM(H24:H26)</f>
        <v>30</v>
      </c>
      <c r="I27" s="31">
        <f>G27/H27*1</f>
        <v>0</v>
      </c>
    </row>
    <row r="28" spans="1:9" ht="12.6" customHeight="1" x14ac:dyDescent="0.2">
      <c r="A28" s="100" t="s">
        <v>180</v>
      </c>
      <c r="B28" s="100"/>
      <c r="C28" s="100"/>
      <c r="D28" s="100"/>
      <c r="E28" s="100"/>
      <c r="F28" s="100"/>
      <c r="G28" s="100"/>
    </row>
    <row r="29" spans="1:9" ht="12.6" customHeight="1" x14ac:dyDescent="0.2">
      <c r="A29" s="47">
        <v>5.0999999999999996</v>
      </c>
      <c r="B29" s="94" t="s">
        <v>56</v>
      </c>
      <c r="C29" s="94"/>
      <c r="D29" s="94"/>
      <c r="E29" s="94"/>
      <c r="F29" s="46" t="s">
        <v>59</v>
      </c>
      <c r="G29" s="48"/>
      <c r="H29" s="3">
        <f>IF(G29&lt;&gt;"NA",10,"")</f>
        <v>10</v>
      </c>
    </row>
    <row r="30" spans="1:9" ht="12.6" customHeight="1" x14ac:dyDescent="0.2">
      <c r="A30" s="47">
        <v>5.2</v>
      </c>
      <c r="B30" s="94" t="s">
        <v>57</v>
      </c>
      <c r="C30" s="94"/>
      <c r="D30" s="94"/>
      <c r="E30" s="94"/>
      <c r="F30" s="46" t="s">
        <v>60</v>
      </c>
      <c r="G30" s="48"/>
      <c r="H30" s="3">
        <f>IF(G30&lt;&gt;"NA",10,"")</f>
        <v>10</v>
      </c>
    </row>
    <row r="31" spans="1:9" ht="12.6" customHeight="1" x14ac:dyDescent="0.2">
      <c r="A31" s="47">
        <v>5.3</v>
      </c>
      <c r="B31" s="94" t="s">
        <v>58</v>
      </c>
      <c r="C31" s="94"/>
      <c r="D31" s="94"/>
      <c r="E31" s="94"/>
      <c r="F31" s="46" t="s">
        <v>167</v>
      </c>
      <c r="G31" s="48"/>
      <c r="H31" s="3">
        <f>IF(G31&lt;&gt;"NA",10,"")</f>
        <v>10</v>
      </c>
    </row>
    <row r="32" spans="1:9" ht="12.6" customHeight="1" x14ac:dyDescent="0.2">
      <c r="A32" s="47">
        <v>5.4</v>
      </c>
      <c r="B32" s="94" t="s">
        <v>151</v>
      </c>
      <c r="C32" s="94"/>
      <c r="D32" s="94"/>
      <c r="E32" s="94"/>
      <c r="F32" s="46" t="s">
        <v>60</v>
      </c>
      <c r="G32" s="48"/>
      <c r="H32" s="3">
        <f>IF(G32&lt;&gt;"NA",10,"")</f>
        <v>10</v>
      </c>
    </row>
    <row r="33" spans="1:9" ht="12.6" customHeight="1" x14ac:dyDescent="0.2">
      <c r="A33" s="124"/>
      <c r="B33" s="124"/>
      <c r="C33" s="124"/>
      <c r="D33" s="124"/>
      <c r="E33" s="122"/>
      <c r="F33" s="23" t="s">
        <v>101</v>
      </c>
      <c r="G33" s="24">
        <f>SUMIF(G29:G32,"&lt;&gt;NA")</f>
        <v>0</v>
      </c>
      <c r="H33" s="13">
        <f>SUM(H29:H32)</f>
        <v>40</v>
      </c>
      <c r="I33" s="31">
        <f>G33/H33*1</f>
        <v>0</v>
      </c>
    </row>
    <row r="34" spans="1:9" ht="12.6" customHeight="1" x14ac:dyDescent="0.2">
      <c r="A34" s="100" t="s">
        <v>181</v>
      </c>
      <c r="B34" s="100"/>
      <c r="C34" s="100"/>
      <c r="D34" s="100"/>
      <c r="E34" s="100"/>
      <c r="F34" s="100"/>
      <c r="G34" s="100"/>
    </row>
    <row r="35" spans="1:9" ht="12.6" customHeight="1" x14ac:dyDescent="0.2">
      <c r="A35" s="25">
        <v>6.1</v>
      </c>
      <c r="B35" s="86" t="s">
        <v>80</v>
      </c>
      <c r="C35" s="86"/>
      <c r="D35" s="86"/>
      <c r="E35" s="86"/>
      <c r="F35" s="22">
        <v>6.1</v>
      </c>
      <c r="G35" s="17"/>
      <c r="H35" s="3">
        <f t="shared" ref="H35:H41" si="0">IF(G35&lt;&gt;"NA",10,"")</f>
        <v>10</v>
      </c>
    </row>
    <row r="36" spans="1:9" ht="12.6" customHeight="1" x14ac:dyDescent="0.2">
      <c r="A36" s="25">
        <v>6.2</v>
      </c>
      <c r="B36" s="86" t="s">
        <v>81</v>
      </c>
      <c r="C36" s="86"/>
      <c r="D36" s="86"/>
      <c r="E36" s="86"/>
      <c r="F36" s="22" t="s">
        <v>87</v>
      </c>
      <c r="G36" s="17"/>
      <c r="H36" s="3">
        <f t="shared" si="0"/>
        <v>10</v>
      </c>
    </row>
    <row r="37" spans="1:9" ht="12.6" customHeight="1" x14ac:dyDescent="0.2">
      <c r="A37" s="25">
        <v>6.3</v>
      </c>
      <c r="B37" s="86" t="s">
        <v>82</v>
      </c>
      <c r="C37" s="86"/>
      <c r="D37" s="86"/>
      <c r="E37" s="86"/>
      <c r="F37" s="22" t="s">
        <v>88</v>
      </c>
      <c r="G37" s="17"/>
      <c r="H37" s="3">
        <f t="shared" si="0"/>
        <v>10</v>
      </c>
    </row>
    <row r="38" spans="1:9" ht="12.6" customHeight="1" x14ac:dyDescent="0.2">
      <c r="A38" s="25">
        <v>6.4</v>
      </c>
      <c r="B38" s="86" t="s">
        <v>83</v>
      </c>
      <c r="C38" s="86"/>
      <c r="D38" s="86"/>
      <c r="E38" s="86"/>
      <c r="F38" s="22" t="s">
        <v>89</v>
      </c>
      <c r="G38" s="17"/>
      <c r="H38" s="3">
        <f t="shared" si="0"/>
        <v>10</v>
      </c>
    </row>
    <row r="39" spans="1:9" ht="12.6" customHeight="1" x14ac:dyDescent="0.2">
      <c r="A39" s="25">
        <v>6.5</v>
      </c>
      <c r="B39" s="86" t="s">
        <v>84</v>
      </c>
      <c r="C39" s="86"/>
      <c r="D39" s="86"/>
      <c r="E39" s="86"/>
      <c r="F39" s="22">
        <v>6.3</v>
      </c>
      <c r="G39" s="17"/>
      <c r="H39" s="3">
        <f t="shared" si="0"/>
        <v>10</v>
      </c>
    </row>
    <row r="40" spans="1:9" ht="12.6" customHeight="1" x14ac:dyDescent="0.2">
      <c r="A40" s="25">
        <v>6.6</v>
      </c>
      <c r="B40" s="86" t="s">
        <v>85</v>
      </c>
      <c r="C40" s="86"/>
      <c r="D40" s="86"/>
      <c r="E40" s="86"/>
      <c r="F40" s="22">
        <v>6.3</v>
      </c>
      <c r="G40" s="17"/>
      <c r="H40" s="3">
        <f t="shared" si="0"/>
        <v>10</v>
      </c>
    </row>
    <row r="41" spans="1:9" ht="12.6" customHeight="1" x14ac:dyDescent="0.2">
      <c r="A41" s="25">
        <v>6.7</v>
      </c>
      <c r="B41" s="86" t="s">
        <v>86</v>
      </c>
      <c r="C41" s="86"/>
      <c r="D41" s="86"/>
      <c r="E41" s="86"/>
      <c r="F41" s="22" t="s">
        <v>90</v>
      </c>
      <c r="G41" s="17"/>
      <c r="H41" s="3">
        <f t="shared" si="0"/>
        <v>10</v>
      </c>
    </row>
    <row r="42" spans="1:9" ht="12.6" customHeight="1" x14ac:dyDescent="0.2">
      <c r="A42" s="120"/>
      <c r="B42" s="121"/>
      <c r="C42" s="121"/>
      <c r="D42" s="121"/>
      <c r="E42" s="121"/>
      <c r="F42" s="23" t="s">
        <v>101</v>
      </c>
      <c r="G42" s="24">
        <f>SUMIF(G35:G41,"&lt;&gt;NA")</f>
        <v>0</v>
      </c>
      <c r="H42" s="13">
        <f>SUM(H35:H41)</f>
        <v>70</v>
      </c>
      <c r="I42" s="31">
        <f>G42/H42*1</f>
        <v>0</v>
      </c>
    </row>
    <row r="43" spans="1:9" ht="12.6" customHeight="1" x14ac:dyDescent="0.2">
      <c r="A43" s="100" t="s">
        <v>182</v>
      </c>
      <c r="B43" s="100"/>
      <c r="C43" s="100"/>
      <c r="D43" s="100"/>
      <c r="E43" s="100"/>
      <c r="F43" s="100"/>
      <c r="G43" s="100"/>
    </row>
    <row r="44" spans="1:9" ht="12.6" customHeight="1" x14ac:dyDescent="0.2">
      <c r="A44" s="47">
        <v>7.1</v>
      </c>
      <c r="B44" s="94" t="s">
        <v>70</v>
      </c>
      <c r="C44" s="94"/>
      <c r="D44" s="94"/>
      <c r="E44" s="94"/>
      <c r="F44" s="46" t="s">
        <v>148</v>
      </c>
      <c r="G44" s="48"/>
      <c r="H44" s="3">
        <f t="shared" ref="H44:H50" si="1">IF(G44&lt;&gt;"NA",10,"")</f>
        <v>10</v>
      </c>
    </row>
    <row r="45" spans="1:9" ht="12.6" customHeight="1" x14ac:dyDescent="0.2">
      <c r="A45" s="47">
        <v>7.2</v>
      </c>
      <c r="B45" s="94" t="s">
        <v>71</v>
      </c>
      <c r="C45" s="94"/>
      <c r="D45" s="94"/>
      <c r="E45" s="94"/>
      <c r="F45" s="46" t="s">
        <v>77</v>
      </c>
      <c r="G45" s="48"/>
      <c r="H45" s="3">
        <f t="shared" si="1"/>
        <v>10</v>
      </c>
    </row>
    <row r="46" spans="1:9" ht="12.6" customHeight="1" x14ac:dyDescent="0.2">
      <c r="A46" s="47">
        <v>7.3</v>
      </c>
      <c r="B46" s="94" t="s">
        <v>72</v>
      </c>
      <c r="C46" s="94"/>
      <c r="D46" s="94"/>
      <c r="E46" s="94"/>
      <c r="F46" s="46" t="s">
        <v>78</v>
      </c>
      <c r="G46" s="48"/>
      <c r="H46" s="3">
        <f t="shared" si="1"/>
        <v>10</v>
      </c>
    </row>
    <row r="47" spans="1:9" ht="12.6" customHeight="1" x14ac:dyDescent="0.2">
      <c r="A47" s="47">
        <v>7.4</v>
      </c>
      <c r="B47" s="94" t="s">
        <v>73</v>
      </c>
      <c r="C47" s="94"/>
      <c r="D47" s="94"/>
      <c r="E47" s="94"/>
      <c r="F47" s="46" t="s">
        <v>124</v>
      </c>
      <c r="G47" s="48"/>
      <c r="H47" s="3">
        <f t="shared" si="1"/>
        <v>10</v>
      </c>
    </row>
    <row r="48" spans="1:9" ht="12.6" customHeight="1" x14ac:dyDescent="0.2">
      <c r="A48" s="47">
        <v>7.5</v>
      </c>
      <c r="B48" s="94" t="s">
        <v>76</v>
      </c>
      <c r="C48" s="94"/>
      <c r="D48" s="94"/>
      <c r="E48" s="94"/>
      <c r="F48" s="46" t="s">
        <v>79</v>
      </c>
      <c r="G48" s="48"/>
      <c r="H48" s="3">
        <f t="shared" si="1"/>
        <v>10</v>
      </c>
    </row>
    <row r="49" spans="1:9" ht="12.6" customHeight="1" x14ac:dyDescent="0.2">
      <c r="A49" s="47">
        <v>7.6</v>
      </c>
      <c r="B49" s="94" t="s">
        <v>74</v>
      </c>
      <c r="C49" s="94"/>
      <c r="D49" s="94"/>
      <c r="E49" s="94"/>
      <c r="F49" s="46">
        <v>8.3000000000000007</v>
      </c>
      <c r="G49" s="48"/>
      <c r="H49" s="3">
        <f t="shared" si="1"/>
        <v>10</v>
      </c>
    </row>
    <row r="50" spans="1:9" ht="12.6" customHeight="1" x14ac:dyDescent="0.2">
      <c r="A50" s="47">
        <v>7.7</v>
      </c>
      <c r="B50" s="94" t="s">
        <v>75</v>
      </c>
      <c r="C50" s="94"/>
      <c r="D50" s="94"/>
      <c r="E50" s="94"/>
      <c r="F50" s="46">
        <v>8.3000000000000007</v>
      </c>
      <c r="G50" s="48"/>
      <c r="H50" s="3">
        <f t="shared" si="1"/>
        <v>10</v>
      </c>
    </row>
    <row r="51" spans="1:9" ht="12.6" customHeight="1" x14ac:dyDescent="0.2">
      <c r="A51" s="122"/>
      <c r="B51" s="123"/>
      <c r="C51" s="123"/>
      <c r="D51" s="123"/>
      <c r="E51" s="123"/>
      <c r="F51" s="23" t="s">
        <v>101</v>
      </c>
      <c r="G51" s="24">
        <f>SUMIF(G44:G50,"&lt;&gt;NA")</f>
        <v>0</v>
      </c>
      <c r="H51" s="13">
        <f>SUM(H44:H50)</f>
        <v>70</v>
      </c>
      <c r="I51" s="31">
        <f>G51/H51*1</f>
        <v>0</v>
      </c>
    </row>
    <row r="52" spans="1:9" ht="12.6" customHeight="1" x14ac:dyDescent="0.2">
      <c r="A52" s="100" t="s">
        <v>183</v>
      </c>
      <c r="B52" s="100"/>
      <c r="C52" s="100"/>
      <c r="D52" s="100"/>
      <c r="E52" s="100"/>
      <c r="F52" s="100"/>
      <c r="G52" s="100"/>
    </row>
    <row r="53" spans="1:9" ht="12.6" customHeight="1" x14ac:dyDescent="0.2">
      <c r="A53" s="101">
        <v>8.1</v>
      </c>
      <c r="B53" s="95" t="s">
        <v>29</v>
      </c>
      <c r="C53" s="96"/>
      <c r="D53" s="96"/>
      <c r="E53" s="96"/>
      <c r="F53" s="96"/>
      <c r="G53" s="97"/>
    </row>
    <row r="54" spans="1:9" ht="12.6" customHeight="1" x14ac:dyDescent="0.2">
      <c r="A54" s="114"/>
      <c r="B54" s="47" t="s">
        <v>119</v>
      </c>
      <c r="C54" s="94" t="s">
        <v>30</v>
      </c>
      <c r="D54" s="94"/>
      <c r="E54" s="94"/>
      <c r="F54" s="46" t="s">
        <v>149</v>
      </c>
      <c r="G54" s="48"/>
      <c r="H54" s="3">
        <f t="shared" ref="H54:H62" si="2">IF(G54&lt;&gt;"NA",10,"")</f>
        <v>10</v>
      </c>
    </row>
    <row r="55" spans="1:9" ht="12.6" customHeight="1" x14ac:dyDescent="0.2">
      <c r="A55" s="114"/>
      <c r="B55" s="47" t="s">
        <v>120</v>
      </c>
      <c r="C55" s="94" t="s">
        <v>31</v>
      </c>
      <c r="D55" s="94"/>
      <c r="E55" s="94"/>
      <c r="F55" s="46" t="s">
        <v>38</v>
      </c>
      <c r="G55" s="48"/>
      <c r="H55" s="3">
        <f t="shared" si="2"/>
        <v>10</v>
      </c>
    </row>
    <row r="56" spans="1:9" ht="12.6" customHeight="1" x14ac:dyDescent="0.2">
      <c r="A56" s="114"/>
      <c r="B56" s="47" t="s">
        <v>121</v>
      </c>
      <c r="C56" s="94" t="s">
        <v>32</v>
      </c>
      <c r="D56" s="94"/>
      <c r="E56" s="94"/>
      <c r="F56" s="46" t="s">
        <v>168</v>
      </c>
      <c r="G56" s="48"/>
      <c r="H56" s="3">
        <f t="shared" si="2"/>
        <v>10</v>
      </c>
    </row>
    <row r="57" spans="1:9" ht="12.6" customHeight="1" x14ac:dyDescent="0.2">
      <c r="A57" s="114"/>
      <c r="B57" s="47" t="s">
        <v>78</v>
      </c>
      <c r="C57" s="94" t="s">
        <v>35</v>
      </c>
      <c r="D57" s="94"/>
      <c r="E57" s="94"/>
      <c r="F57" s="46" t="s">
        <v>40</v>
      </c>
      <c r="G57" s="48"/>
      <c r="H57" s="3">
        <f t="shared" si="2"/>
        <v>10</v>
      </c>
    </row>
    <row r="58" spans="1:9" ht="12.6" customHeight="1" x14ac:dyDescent="0.2">
      <c r="A58" s="114"/>
      <c r="B58" s="47" t="s">
        <v>122</v>
      </c>
      <c r="C58" s="94" t="s">
        <v>33</v>
      </c>
      <c r="D58" s="94"/>
      <c r="E58" s="94"/>
      <c r="F58" s="46" t="s">
        <v>39</v>
      </c>
      <c r="G58" s="48"/>
      <c r="H58" s="3">
        <f t="shared" si="2"/>
        <v>10</v>
      </c>
    </row>
    <row r="59" spans="1:9" ht="12.6" customHeight="1" x14ac:dyDescent="0.2">
      <c r="A59" s="114"/>
      <c r="B59" s="47" t="s">
        <v>184</v>
      </c>
      <c r="C59" s="94" t="s">
        <v>34</v>
      </c>
      <c r="D59" s="94"/>
      <c r="E59" s="94"/>
      <c r="F59" s="46" t="s">
        <v>39</v>
      </c>
      <c r="G59" s="48"/>
      <c r="H59" s="3">
        <f t="shared" si="2"/>
        <v>10</v>
      </c>
    </row>
    <row r="60" spans="1:9" ht="12.6" customHeight="1" x14ac:dyDescent="0.2">
      <c r="A60" s="114"/>
      <c r="B60" s="47" t="s">
        <v>185</v>
      </c>
      <c r="C60" s="94" t="s">
        <v>42</v>
      </c>
      <c r="D60" s="94"/>
      <c r="E60" s="94"/>
      <c r="F60" s="46" t="s">
        <v>43</v>
      </c>
      <c r="G60" s="48"/>
      <c r="H60" s="3">
        <f t="shared" si="2"/>
        <v>10</v>
      </c>
    </row>
    <row r="61" spans="1:9" ht="12.6" customHeight="1" x14ac:dyDescent="0.2">
      <c r="A61" s="114"/>
      <c r="B61" s="47" t="s">
        <v>186</v>
      </c>
      <c r="C61" s="94" t="s">
        <v>37</v>
      </c>
      <c r="D61" s="94"/>
      <c r="E61" s="94"/>
      <c r="F61" s="46" t="s">
        <v>41</v>
      </c>
      <c r="G61" s="48"/>
      <c r="H61" s="3">
        <f t="shared" si="2"/>
        <v>10</v>
      </c>
    </row>
    <row r="62" spans="1:9" ht="12.6" customHeight="1" x14ac:dyDescent="0.2">
      <c r="A62" s="114"/>
      <c r="B62" s="47" t="s">
        <v>187</v>
      </c>
      <c r="C62" s="94" t="s">
        <v>36</v>
      </c>
      <c r="D62" s="94"/>
      <c r="E62" s="94"/>
      <c r="F62" s="46" t="s">
        <v>41</v>
      </c>
      <c r="G62" s="48"/>
      <c r="H62" s="3">
        <f t="shared" si="2"/>
        <v>10</v>
      </c>
    </row>
    <row r="63" spans="1:9" ht="12.6" customHeight="1" x14ac:dyDescent="0.25">
      <c r="A63" s="49">
        <v>8.1999999999999993</v>
      </c>
      <c r="B63" s="95" t="s">
        <v>44</v>
      </c>
      <c r="C63" s="98"/>
      <c r="D63" s="98"/>
      <c r="E63" s="98"/>
      <c r="F63" s="98"/>
      <c r="G63" s="99"/>
    </row>
    <row r="64" spans="1:9" ht="12.6" customHeight="1" x14ac:dyDescent="0.25">
      <c r="A64" s="50"/>
      <c r="B64" s="47" t="s">
        <v>123</v>
      </c>
      <c r="C64" s="94" t="s">
        <v>45</v>
      </c>
      <c r="D64" s="94"/>
      <c r="E64" s="94"/>
      <c r="F64" s="46" t="s">
        <v>28</v>
      </c>
      <c r="G64" s="48"/>
      <c r="H64" s="3">
        <f t="shared" ref="H64:H69" si="3">IF(G64&lt;&gt;"NA",10,"")</f>
        <v>10</v>
      </c>
    </row>
    <row r="65" spans="1:9" ht="12.6" customHeight="1" x14ac:dyDescent="0.25">
      <c r="A65" s="50"/>
      <c r="B65" s="47" t="s">
        <v>124</v>
      </c>
      <c r="C65" s="94" t="s">
        <v>46</v>
      </c>
      <c r="D65" s="94"/>
      <c r="E65" s="94"/>
      <c r="F65" s="46" t="s">
        <v>28</v>
      </c>
      <c r="G65" s="48"/>
      <c r="H65" s="3">
        <f t="shared" si="3"/>
        <v>10</v>
      </c>
    </row>
    <row r="66" spans="1:9" ht="12.6" customHeight="1" x14ac:dyDescent="0.25">
      <c r="A66" s="50"/>
      <c r="B66" s="47" t="s">
        <v>125</v>
      </c>
      <c r="C66" s="94" t="s">
        <v>47</v>
      </c>
      <c r="D66" s="94"/>
      <c r="E66" s="94"/>
      <c r="F66" s="46" t="s">
        <v>140</v>
      </c>
      <c r="G66" s="48"/>
      <c r="H66" s="3">
        <f t="shared" si="3"/>
        <v>10</v>
      </c>
    </row>
    <row r="67" spans="1:9" ht="12.6" customHeight="1" x14ac:dyDescent="0.25">
      <c r="A67" s="50"/>
      <c r="B67" s="47" t="s">
        <v>126</v>
      </c>
      <c r="C67" s="94" t="s">
        <v>48</v>
      </c>
      <c r="D67" s="94"/>
      <c r="E67" s="94"/>
      <c r="F67" s="46" t="s">
        <v>28</v>
      </c>
      <c r="G67" s="48"/>
      <c r="H67" s="3">
        <f t="shared" si="3"/>
        <v>10</v>
      </c>
    </row>
    <row r="68" spans="1:9" ht="12.6" customHeight="1" x14ac:dyDescent="0.25">
      <c r="A68" s="50"/>
      <c r="B68" s="47" t="s">
        <v>188</v>
      </c>
      <c r="C68" s="94" t="s">
        <v>105</v>
      </c>
      <c r="D68" s="94"/>
      <c r="E68" s="94"/>
      <c r="F68" s="46" t="s">
        <v>140</v>
      </c>
      <c r="G68" s="48"/>
      <c r="H68" s="3">
        <f t="shared" si="3"/>
        <v>10</v>
      </c>
    </row>
    <row r="69" spans="1:9" ht="12.6" customHeight="1" x14ac:dyDescent="0.25">
      <c r="A69" s="51"/>
      <c r="B69" s="47" t="s">
        <v>189</v>
      </c>
      <c r="C69" s="94" t="s">
        <v>49</v>
      </c>
      <c r="D69" s="94"/>
      <c r="E69" s="94"/>
      <c r="F69" s="46" t="s">
        <v>140</v>
      </c>
      <c r="G69" s="48"/>
      <c r="H69" s="3">
        <f t="shared" si="3"/>
        <v>10</v>
      </c>
    </row>
    <row r="70" spans="1:9" ht="12.6" customHeight="1" x14ac:dyDescent="0.2">
      <c r="A70" s="101">
        <v>8.3000000000000007</v>
      </c>
      <c r="B70" s="95" t="s">
        <v>50</v>
      </c>
      <c r="C70" s="96"/>
      <c r="D70" s="96"/>
      <c r="E70" s="96"/>
      <c r="F70" s="96"/>
      <c r="G70" s="97"/>
    </row>
    <row r="71" spans="1:9" ht="12.6" customHeight="1" x14ac:dyDescent="0.2">
      <c r="A71" s="101"/>
      <c r="B71" s="47" t="s">
        <v>190</v>
      </c>
      <c r="C71" s="94" t="s">
        <v>51</v>
      </c>
      <c r="D71" s="94"/>
      <c r="E71" s="94"/>
      <c r="F71" s="46" t="s">
        <v>55</v>
      </c>
      <c r="G71" s="48"/>
      <c r="H71" s="3">
        <f>IF(G71&lt;&gt;"NA",10,"")</f>
        <v>10</v>
      </c>
    </row>
    <row r="72" spans="1:9" ht="12.6" customHeight="1" x14ac:dyDescent="0.2">
      <c r="A72" s="101"/>
      <c r="B72" s="47" t="s">
        <v>191</v>
      </c>
      <c r="C72" s="94" t="s">
        <v>52</v>
      </c>
      <c r="D72" s="94"/>
      <c r="E72" s="94"/>
      <c r="F72" s="46" t="s">
        <v>170</v>
      </c>
      <c r="G72" s="48"/>
      <c r="H72" s="3">
        <f>IF(G72&lt;&gt;"NA",10,"")</f>
        <v>10</v>
      </c>
    </row>
    <row r="73" spans="1:9" ht="12.6" customHeight="1" x14ac:dyDescent="0.2">
      <c r="A73" s="101"/>
      <c r="B73" s="47" t="s">
        <v>192</v>
      </c>
      <c r="C73" s="94" t="s">
        <v>53</v>
      </c>
      <c r="D73" s="94"/>
      <c r="E73" s="94"/>
      <c r="F73" s="46" t="s">
        <v>140</v>
      </c>
      <c r="G73" s="48"/>
      <c r="H73" s="3">
        <f>IF(G73&lt;&gt;"NA",10,"")</f>
        <v>10</v>
      </c>
    </row>
    <row r="74" spans="1:9" ht="12.6" customHeight="1" x14ac:dyDescent="0.2">
      <c r="A74" s="101"/>
      <c r="B74" s="47" t="s">
        <v>193</v>
      </c>
      <c r="C74" s="94" t="s">
        <v>54</v>
      </c>
      <c r="D74" s="94"/>
      <c r="E74" s="94"/>
      <c r="F74" s="46" t="s">
        <v>169</v>
      </c>
      <c r="G74" s="48"/>
      <c r="H74" s="3">
        <f>IF(G74&lt;&gt;"NA",10,"")</f>
        <v>10</v>
      </c>
    </row>
    <row r="75" spans="1:9" ht="12.6" customHeight="1" x14ac:dyDescent="0.2">
      <c r="A75" s="115"/>
      <c r="B75" s="115"/>
      <c r="C75" s="115"/>
      <c r="D75" s="115"/>
      <c r="E75" s="116"/>
      <c r="F75" s="23" t="s">
        <v>101</v>
      </c>
      <c r="G75" s="24">
        <f>SUMIF(G54:G74,"&lt;&gt;NA")</f>
        <v>0</v>
      </c>
      <c r="H75" s="13">
        <f>SUM(H54:H74)</f>
        <v>190</v>
      </c>
      <c r="I75" s="31">
        <f>G75/H75*1</f>
        <v>0</v>
      </c>
    </row>
    <row r="76" spans="1:9" ht="12.6" customHeight="1" x14ac:dyDescent="0.2">
      <c r="A76" s="100" t="s">
        <v>194</v>
      </c>
      <c r="B76" s="100"/>
      <c r="C76" s="100"/>
      <c r="D76" s="100"/>
      <c r="E76" s="100"/>
      <c r="F76" s="100"/>
      <c r="G76" s="100"/>
    </row>
    <row r="77" spans="1:9" ht="12.6" customHeight="1" x14ac:dyDescent="0.2">
      <c r="A77" s="101">
        <v>9.1</v>
      </c>
      <c r="B77" s="95" t="s">
        <v>0</v>
      </c>
      <c r="C77" s="96"/>
      <c r="D77" s="96"/>
      <c r="E77" s="96"/>
      <c r="F77" s="96"/>
      <c r="G77" s="97"/>
    </row>
    <row r="78" spans="1:9" ht="12.6" customHeight="1" x14ac:dyDescent="0.2">
      <c r="A78" s="101"/>
      <c r="B78" s="47" t="s">
        <v>127</v>
      </c>
      <c r="C78" s="94" t="s">
        <v>2</v>
      </c>
      <c r="D78" s="94"/>
      <c r="E78" s="94"/>
      <c r="F78" s="46" t="s">
        <v>3</v>
      </c>
      <c r="G78" s="48"/>
      <c r="H78" s="3">
        <f>IF(G78&lt;&gt;"NA",10,"")</f>
        <v>10</v>
      </c>
    </row>
    <row r="79" spans="1:9" ht="12.6" customHeight="1" x14ac:dyDescent="0.2">
      <c r="A79" s="101"/>
      <c r="B79" s="47" t="s">
        <v>128</v>
      </c>
      <c r="C79" s="94" t="s">
        <v>1</v>
      </c>
      <c r="D79" s="94"/>
      <c r="E79" s="94"/>
      <c r="F79" s="46" t="s">
        <v>171</v>
      </c>
      <c r="G79" s="48"/>
      <c r="H79" s="3">
        <f>IF(G79&lt;&gt;"NA",10,"")</f>
        <v>10</v>
      </c>
    </row>
    <row r="80" spans="1:9" ht="12.6" customHeight="1" x14ac:dyDescent="0.2">
      <c r="A80" s="101"/>
      <c r="B80" s="47" t="s">
        <v>129</v>
      </c>
      <c r="C80" s="94" t="s">
        <v>102</v>
      </c>
      <c r="D80" s="94"/>
      <c r="E80" s="94"/>
      <c r="F80" s="46" t="s">
        <v>4</v>
      </c>
      <c r="G80" s="48"/>
      <c r="H80" s="3">
        <f>IF(G80&lt;&gt;"NA",10,"")</f>
        <v>10</v>
      </c>
    </row>
    <row r="81" spans="1:9" ht="12.6" customHeight="1" x14ac:dyDescent="0.2">
      <c r="A81" s="101"/>
      <c r="B81" s="47" t="s">
        <v>130</v>
      </c>
      <c r="C81" s="94" t="s">
        <v>5</v>
      </c>
      <c r="D81" s="94"/>
      <c r="E81" s="94"/>
      <c r="F81" s="46" t="s">
        <v>150</v>
      </c>
      <c r="G81" s="48"/>
      <c r="H81" s="3">
        <f>IF(G81&lt;&gt;"NA",10,"")</f>
        <v>10</v>
      </c>
    </row>
    <row r="82" spans="1:9" ht="12.6" customHeight="1" x14ac:dyDescent="0.2">
      <c r="A82" s="101"/>
      <c r="B82" s="47" t="s">
        <v>131</v>
      </c>
      <c r="C82" s="94" t="s">
        <v>6</v>
      </c>
      <c r="D82" s="94"/>
      <c r="E82" s="94"/>
      <c r="F82" s="46" t="s">
        <v>4</v>
      </c>
      <c r="G82" s="48"/>
      <c r="H82" s="3">
        <f>IF(G82&lt;&gt;"NA",10,"")</f>
        <v>10</v>
      </c>
    </row>
    <row r="83" spans="1:9" ht="12.6" customHeight="1" x14ac:dyDescent="0.2">
      <c r="A83" s="101">
        <v>9.1999999999999993</v>
      </c>
      <c r="B83" s="95" t="s">
        <v>7</v>
      </c>
      <c r="C83" s="96"/>
      <c r="D83" s="96"/>
      <c r="E83" s="96"/>
      <c r="F83" s="96"/>
      <c r="G83" s="97"/>
    </row>
    <row r="84" spans="1:9" ht="12.6" customHeight="1" x14ac:dyDescent="0.2">
      <c r="A84" s="101"/>
      <c r="B84" s="47" t="s">
        <v>132</v>
      </c>
      <c r="C84" s="94" t="s">
        <v>10</v>
      </c>
      <c r="D84" s="94"/>
      <c r="E84" s="94"/>
      <c r="F84" s="46" t="s">
        <v>11</v>
      </c>
      <c r="G84" s="48"/>
      <c r="H84" s="3">
        <f>IF(G84&lt;&gt;"NA",10,"")</f>
        <v>10</v>
      </c>
    </row>
    <row r="85" spans="1:9" ht="12.6" customHeight="1" x14ac:dyDescent="0.2">
      <c r="A85" s="101"/>
      <c r="B85" s="47" t="s">
        <v>133</v>
      </c>
      <c r="C85" s="94" t="s">
        <v>12</v>
      </c>
      <c r="D85" s="94"/>
      <c r="E85" s="94"/>
      <c r="F85" s="46" t="s">
        <v>13</v>
      </c>
      <c r="G85" s="48"/>
      <c r="H85" s="3">
        <f>IF(G85&lt;&gt;"NA",10,"")</f>
        <v>10</v>
      </c>
    </row>
    <row r="86" spans="1:9" ht="12.6" customHeight="1" x14ac:dyDescent="0.2">
      <c r="A86" s="101"/>
      <c r="B86" s="47" t="s">
        <v>134</v>
      </c>
      <c r="C86" s="94" t="s">
        <v>8</v>
      </c>
      <c r="D86" s="94"/>
      <c r="E86" s="94"/>
      <c r="F86" s="46" t="s">
        <v>9</v>
      </c>
      <c r="G86" s="48"/>
      <c r="H86" s="3">
        <f>IF(G86&lt;&gt;"NA",10,"")</f>
        <v>10</v>
      </c>
    </row>
    <row r="87" spans="1:9" ht="12.6" customHeight="1" x14ac:dyDescent="0.2">
      <c r="A87" s="101"/>
      <c r="B87" s="47" t="s">
        <v>195</v>
      </c>
      <c r="C87" s="94" t="s">
        <v>135</v>
      </c>
      <c r="D87" s="94"/>
      <c r="E87" s="94"/>
      <c r="F87" s="46" t="s">
        <v>140</v>
      </c>
      <c r="G87" s="48"/>
      <c r="H87" s="3">
        <f>IF(G87&lt;&gt;"NA",10,"")</f>
        <v>10</v>
      </c>
    </row>
    <row r="88" spans="1:9" ht="12.6" customHeight="1" x14ac:dyDescent="0.2">
      <c r="A88" s="120"/>
      <c r="B88" s="121"/>
      <c r="C88" s="121"/>
      <c r="D88" s="121"/>
      <c r="E88" s="121"/>
      <c r="F88" s="23" t="s">
        <v>101</v>
      </c>
      <c r="G88" s="24">
        <f>SUMIF(G78:G87,"&lt;&gt;NA")</f>
        <v>0</v>
      </c>
      <c r="H88" s="13">
        <f>SUM(H78:H87)</f>
        <v>90</v>
      </c>
      <c r="I88" s="31">
        <f>G88/H88*1</f>
        <v>0</v>
      </c>
    </row>
    <row r="89" spans="1:9" ht="12.6" customHeight="1" x14ac:dyDescent="0.2">
      <c r="A89" s="100" t="s">
        <v>196</v>
      </c>
      <c r="B89" s="100"/>
      <c r="C89" s="100"/>
      <c r="D89" s="100"/>
      <c r="E89" s="100"/>
      <c r="F89" s="100"/>
      <c r="G89" s="100"/>
    </row>
    <row r="90" spans="1:9" ht="12.6" customHeight="1" x14ac:dyDescent="0.2">
      <c r="A90" s="101">
        <v>10.1</v>
      </c>
      <c r="B90" s="95" t="s">
        <v>14</v>
      </c>
      <c r="C90" s="96"/>
      <c r="D90" s="96"/>
      <c r="E90" s="96"/>
      <c r="F90" s="96"/>
      <c r="G90" s="97"/>
    </row>
    <row r="91" spans="1:9" ht="12.6" customHeight="1" x14ac:dyDescent="0.2">
      <c r="A91" s="101"/>
      <c r="B91" s="47" t="s">
        <v>155</v>
      </c>
      <c r="C91" s="94" t="s">
        <v>15</v>
      </c>
      <c r="D91" s="94"/>
      <c r="E91" s="94"/>
      <c r="F91" s="46" t="s">
        <v>16</v>
      </c>
      <c r="G91" s="48"/>
      <c r="H91" s="3">
        <f>IF(G91&lt;&gt;"NA",10,"")</f>
        <v>10</v>
      </c>
    </row>
    <row r="92" spans="1:9" ht="12.6" customHeight="1" x14ac:dyDescent="0.2">
      <c r="A92" s="101"/>
      <c r="B92" s="47" t="s">
        <v>197</v>
      </c>
      <c r="C92" s="94" t="s">
        <v>143</v>
      </c>
      <c r="D92" s="94"/>
      <c r="E92" s="94"/>
      <c r="F92" s="46" t="s">
        <v>21</v>
      </c>
      <c r="G92" s="48"/>
      <c r="H92" s="3">
        <f>IF(G92&lt;&gt;"NA",10,"")</f>
        <v>10</v>
      </c>
    </row>
    <row r="93" spans="1:9" ht="12.6" customHeight="1" x14ac:dyDescent="0.2">
      <c r="A93" s="101"/>
      <c r="B93" s="47" t="s">
        <v>198</v>
      </c>
      <c r="C93" s="94" t="s">
        <v>18</v>
      </c>
      <c r="D93" s="94"/>
      <c r="E93" s="94"/>
      <c r="F93" s="46" t="s">
        <v>22</v>
      </c>
      <c r="G93" s="48"/>
      <c r="H93" s="3">
        <f>IF(G93&lt;&gt;"NA",10,"")</f>
        <v>10</v>
      </c>
    </row>
    <row r="94" spans="1:9" ht="12.6" customHeight="1" x14ac:dyDescent="0.2">
      <c r="A94" s="101"/>
      <c r="B94" s="47" t="s">
        <v>199</v>
      </c>
      <c r="C94" s="94" t="s">
        <v>17</v>
      </c>
      <c r="D94" s="94"/>
      <c r="E94" s="94"/>
      <c r="F94" s="46" t="s">
        <v>20</v>
      </c>
      <c r="G94" s="48"/>
      <c r="H94" s="3">
        <f>IF(G94&lt;&gt;"NA",10,"")</f>
        <v>10</v>
      </c>
    </row>
    <row r="95" spans="1:9" ht="12.6" customHeight="1" x14ac:dyDescent="0.2">
      <c r="A95" s="101"/>
      <c r="B95" s="47" t="s">
        <v>200</v>
      </c>
      <c r="C95" s="94" t="s">
        <v>19</v>
      </c>
      <c r="D95" s="94"/>
      <c r="E95" s="94"/>
      <c r="F95" s="46" t="s">
        <v>172</v>
      </c>
      <c r="G95" s="48"/>
      <c r="H95" s="3">
        <f>IF(G95&lt;&gt;"NA",10,"")</f>
        <v>10</v>
      </c>
    </row>
    <row r="96" spans="1:9" ht="12.6" customHeight="1" x14ac:dyDescent="0.2">
      <c r="A96" s="101">
        <v>10.199999999999999</v>
      </c>
      <c r="B96" s="95" t="s">
        <v>23</v>
      </c>
      <c r="C96" s="96"/>
      <c r="D96" s="96"/>
      <c r="E96" s="96"/>
      <c r="F96" s="96"/>
      <c r="G96" s="97"/>
    </row>
    <row r="97" spans="1:12" ht="12.6" customHeight="1" x14ac:dyDescent="0.2">
      <c r="A97" s="101"/>
      <c r="B97" s="47" t="s">
        <v>201</v>
      </c>
      <c r="C97" s="94" t="s">
        <v>24</v>
      </c>
      <c r="D97" s="94"/>
      <c r="E97" s="94"/>
      <c r="F97" s="46" t="s">
        <v>27</v>
      </c>
      <c r="G97" s="48"/>
      <c r="H97" s="3">
        <f>IF(G97&lt;&gt;"NA",10,"")</f>
        <v>10</v>
      </c>
    </row>
    <row r="98" spans="1:12" ht="12.6" customHeight="1" x14ac:dyDescent="0.2">
      <c r="A98" s="101"/>
      <c r="B98" s="47" t="s">
        <v>202</v>
      </c>
      <c r="C98" s="94" t="s">
        <v>25</v>
      </c>
      <c r="D98" s="94"/>
      <c r="E98" s="94"/>
      <c r="F98" s="46" t="s">
        <v>28</v>
      </c>
      <c r="G98" s="48"/>
      <c r="H98" s="3">
        <f>IF(G98&lt;&gt;"NA",10,"")</f>
        <v>10</v>
      </c>
    </row>
    <row r="99" spans="1:12" ht="12.6" customHeight="1" x14ac:dyDescent="0.2">
      <c r="A99" s="101"/>
      <c r="B99" s="47" t="s">
        <v>203</v>
      </c>
      <c r="C99" s="94" t="s">
        <v>26</v>
      </c>
      <c r="D99" s="94"/>
      <c r="E99" s="94"/>
      <c r="F99" s="46" t="s">
        <v>140</v>
      </c>
      <c r="G99" s="48"/>
      <c r="H99" s="3">
        <f>IF(G99&lt;&gt;"NA",10,"")</f>
        <v>10</v>
      </c>
    </row>
    <row r="100" spans="1:12" ht="12.6" customHeight="1" x14ac:dyDescent="0.2">
      <c r="A100" s="120"/>
      <c r="B100" s="121"/>
      <c r="C100" s="121"/>
      <c r="D100" s="121"/>
      <c r="E100" s="121"/>
      <c r="F100" s="23" t="s">
        <v>101</v>
      </c>
      <c r="G100" s="24">
        <f>SUMIF(G91:G99,"&lt;&gt;NA")</f>
        <v>0</v>
      </c>
      <c r="H100" s="13">
        <f>SUM(H91:H99)</f>
        <v>80</v>
      </c>
      <c r="I100" s="31">
        <f>G100/H100*1</f>
        <v>0</v>
      </c>
    </row>
    <row r="101" spans="1:12" ht="12.6" customHeight="1" x14ac:dyDescent="0.2">
      <c r="A101" s="100" t="s">
        <v>204</v>
      </c>
      <c r="B101" s="100"/>
      <c r="C101" s="100"/>
      <c r="D101" s="100"/>
      <c r="E101" s="100"/>
      <c r="F101" s="100"/>
      <c r="G101" s="100"/>
    </row>
    <row r="102" spans="1:12" ht="12.6" customHeight="1" x14ac:dyDescent="0.2">
      <c r="A102" s="21">
        <v>11.1</v>
      </c>
      <c r="B102" s="86" t="s">
        <v>61</v>
      </c>
      <c r="C102" s="86"/>
      <c r="D102" s="86"/>
      <c r="E102" s="86"/>
      <c r="F102" s="22" t="s">
        <v>144</v>
      </c>
      <c r="G102" s="14"/>
      <c r="H102" s="3">
        <f>IF(G102&lt;&gt;"NA",10,"")</f>
        <v>10</v>
      </c>
      <c r="J102" s="16">
        <v>1</v>
      </c>
      <c r="K102" s="1">
        <f>G13</f>
        <v>0</v>
      </c>
      <c r="L102" s="1">
        <f>H13</f>
        <v>20</v>
      </c>
    </row>
    <row r="103" spans="1:12" ht="12.6" customHeight="1" x14ac:dyDescent="0.2">
      <c r="A103" s="21">
        <v>11.2</v>
      </c>
      <c r="B103" s="86" t="s">
        <v>62</v>
      </c>
      <c r="C103" s="86"/>
      <c r="D103" s="86"/>
      <c r="E103" s="86"/>
      <c r="F103" s="22" t="s">
        <v>145</v>
      </c>
      <c r="G103" s="14"/>
      <c r="H103" s="3">
        <f>IF(G103&lt;&gt;"NA",10,"")</f>
        <v>10</v>
      </c>
      <c r="J103" s="16">
        <v>2</v>
      </c>
      <c r="K103" s="1">
        <f>G17</f>
        <v>0</v>
      </c>
      <c r="L103" s="1">
        <f>H17</f>
        <v>20</v>
      </c>
    </row>
    <row r="104" spans="1:12" ht="12.6" customHeight="1" x14ac:dyDescent="0.2">
      <c r="A104" s="21">
        <v>11.3</v>
      </c>
      <c r="B104" s="86" t="s">
        <v>63</v>
      </c>
      <c r="C104" s="86"/>
      <c r="D104" s="86"/>
      <c r="E104" s="86"/>
      <c r="F104" s="22" t="s">
        <v>65</v>
      </c>
      <c r="G104" s="14"/>
      <c r="H104" s="3">
        <f>IF(G104&lt;&gt;"NA",10,"")</f>
        <v>10</v>
      </c>
      <c r="J104" s="16">
        <v>3</v>
      </c>
      <c r="K104" s="1">
        <f>G22</f>
        <v>0</v>
      </c>
      <c r="L104" s="1">
        <f>H22</f>
        <v>30</v>
      </c>
    </row>
    <row r="105" spans="1:12" ht="12.6" customHeight="1" x14ac:dyDescent="0.2">
      <c r="A105" s="21">
        <v>11.4</v>
      </c>
      <c r="B105" s="86" t="s">
        <v>64</v>
      </c>
      <c r="C105" s="86"/>
      <c r="D105" s="86"/>
      <c r="E105" s="86"/>
      <c r="F105" s="22" t="s">
        <v>66</v>
      </c>
      <c r="G105" s="17"/>
      <c r="H105" s="3">
        <f>IF(G105&lt;&gt;"NA",10,"")</f>
        <v>10</v>
      </c>
      <c r="J105" s="16">
        <v>4</v>
      </c>
      <c r="K105" s="1">
        <f>G27</f>
        <v>0</v>
      </c>
      <c r="L105" s="1">
        <f>H27</f>
        <v>30</v>
      </c>
    </row>
    <row r="106" spans="1:12" ht="12.6" customHeight="1" x14ac:dyDescent="0.2">
      <c r="A106" s="21">
        <v>11.5</v>
      </c>
      <c r="B106" s="117" t="s">
        <v>152</v>
      </c>
      <c r="C106" s="118"/>
      <c r="D106" s="118"/>
      <c r="E106" s="119"/>
      <c r="F106" s="22" t="s">
        <v>155</v>
      </c>
      <c r="G106" s="15"/>
      <c r="H106" s="3">
        <f>IF(G106&lt;&gt;"NA",10,"")</f>
        <v>10</v>
      </c>
      <c r="J106" s="16">
        <v>5</v>
      </c>
      <c r="K106" s="1">
        <f>G33</f>
        <v>0</v>
      </c>
      <c r="L106" s="1">
        <f>H33</f>
        <v>40</v>
      </c>
    </row>
    <row r="107" spans="1:12" ht="12.6" customHeight="1" x14ac:dyDescent="0.2">
      <c r="A107" s="122"/>
      <c r="B107" s="123"/>
      <c r="C107" s="123"/>
      <c r="D107" s="123"/>
      <c r="E107" s="123"/>
      <c r="F107" s="23" t="s">
        <v>101</v>
      </c>
      <c r="G107" s="24">
        <f>SUMIF(G102:G106,"&lt;&gt;NA")</f>
        <v>0</v>
      </c>
      <c r="H107" s="13">
        <f>SUM(H102:H106)</f>
        <v>50</v>
      </c>
      <c r="I107" s="31">
        <f>G107/H107*1</f>
        <v>0</v>
      </c>
      <c r="J107" s="16">
        <v>6</v>
      </c>
      <c r="K107" s="1">
        <f>G42</f>
        <v>0</v>
      </c>
      <c r="L107" s="1">
        <f>H42</f>
        <v>70</v>
      </c>
    </row>
    <row r="108" spans="1:12" ht="12.6" customHeight="1" x14ac:dyDescent="0.2">
      <c r="A108" s="100" t="s">
        <v>205</v>
      </c>
      <c r="B108" s="100"/>
      <c r="C108" s="100"/>
      <c r="D108" s="100"/>
      <c r="E108" s="100"/>
      <c r="F108" s="100"/>
      <c r="G108" s="100"/>
      <c r="J108" s="16">
        <v>7</v>
      </c>
      <c r="K108" s="1">
        <f>G51</f>
        <v>0</v>
      </c>
      <c r="L108" s="1">
        <f>H51</f>
        <v>70</v>
      </c>
    </row>
    <row r="109" spans="1:12" ht="12.6" customHeight="1" x14ac:dyDescent="0.2">
      <c r="A109" s="21">
        <v>12.1</v>
      </c>
      <c r="B109" s="86" t="s">
        <v>146</v>
      </c>
      <c r="C109" s="86"/>
      <c r="D109" s="86"/>
      <c r="E109" s="86"/>
      <c r="F109" s="22">
        <v>11.1</v>
      </c>
      <c r="G109" s="17"/>
      <c r="H109" s="3">
        <f>IF(G109&lt;&gt;"NA",10,"")</f>
        <v>10</v>
      </c>
      <c r="J109" s="16">
        <v>8</v>
      </c>
      <c r="K109" s="1">
        <f>G75</f>
        <v>0</v>
      </c>
      <c r="L109" s="1">
        <f>H75</f>
        <v>190</v>
      </c>
    </row>
    <row r="110" spans="1:12" ht="12.6" customHeight="1" x14ac:dyDescent="0.2">
      <c r="A110" s="21">
        <v>12.2</v>
      </c>
      <c r="B110" s="86" t="s">
        <v>153</v>
      </c>
      <c r="C110" s="86"/>
      <c r="D110" s="86"/>
      <c r="E110" s="86"/>
      <c r="F110" s="22" t="s">
        <v>147</v>
      </c>
      <c r="G110" s="17"/>
      <c r="H110" s="3">
        <f>IF(G110&lt;&gt;"NA",10,"")</f>
        <v>10</v>
      </c>
      <c r="J110" s="16">
        <v>9</v>
      </c>
      <c r="K110" s="1">
        <f>G88</f>
        <v>0</v>
      </c>
      <c r="L110" s="1">
        <f>H88</f>
        <v>90</v>
      </c>
    </row>
    <row r="111" spans="1:12" ht="12.6" customHeight="1" x14ac:dyDescent="0.2">
      <c r="A111" s="21">
        <v>12.3</v>
      </c>
      <c r="B111" s="86" t="s">
        <v>154</v>
      </c>
      <c r="C111" s="86"/>
      <c r="D111" s="86"/>
      <c r="E111" s="86"/>
      <c r="F111" s="22" t="s">
        <v>69</v>
      </c>
      <c r="G111" s="17"/>
      <c r="H111" s="3">
        <f>IF(G111&lt;&gt;"NA",10,"")</f>
        <v>10</v>
      </c>
      <c r="J111" s="16">
        <v>10</v>
      </c>
      <c r="K111" s="1">
        <f>G100</f>
        <v>0</v>
      </c>
      <c r="L111" s="1">
        <f>H100</f>
        <v>80</v>
      </c>
    </row>
    <row r="112" spans="1:12" ht="12.6" customHeight="1" x14ac:dyDescent="0.2">
      <c r="A112" s="21">
        <v>12.4</v>
      </c>
      <c r="B112" s="86" t="s">
        <v>67</v>
      </c>
      <c r="C112" s="86"/>
      <c r="D112" s="86"/>
      <c r="E112" s="86"/>
      <c r="F112" s="22">
        <v>11.1</v>
      </c>
      <c r="G112" s="17"/>
      <c r="H112" s="3">
        <f>IF(G112&lt;&gt;"NA",10,"")</f>
        <v>10</v>
      </c>
      <c r="J112" s="16">
        <v>11</v>
      </c>
      <c r="K112" s="1">
        <f>G107</f>
        <v>0</v>
      </c>
      <c r="L112" s="1">
        <f>H107</f>
        <v>50</v>
      </c>
    </row>
    <row r="113" spans="1:12" ht="12.6" customHeight="1" x14ac:dyDescent="0.2">
      <c r="A113" s="21">
        <v>12.5</v>
      </c>
      <c r="B113" s="86" t="s">
        <v>68</v>
      </c>
      <c r="C113" s="86"/>
      <c r="D113" s="86"/>
      <c r="E113" s="86"/>
      <c r="F113" s="22">
        <v>8.3000000000000007</v>
      </c>
      <c r="G113" s="17"/>
      <c r="H113" s="3">
        <f>IF(G113&lt;&gt;"NA",10,"")</f>
        <v>10</v>
      </c>
      <c r="J113" s="44">
        <v>12</v>
      </c>
      <c r="K113" s="1">
        <f>G114</f>
        <v>0</v>
      </c>
      <c r="L113" s="1">
        <f>H114</f>
        <v>50</v>
      </c>
    </row>
    <row r="114" spans="1:12" ht="12" customHeight="1" x14ac:dyDescent="0.2">
      <c r="A114" s="2"/>
      <c r="B114" s="37"/>
      <c r="C114" s="37"/>
      <c r="D114" s="37"/>
      <c r="E114" s="37"/>
      <c r="F114" s="23" t="s">
        <v>101</v>
      </c>
      <c r="G114" s="24">
        <f>SUMIF(G109:G113,"&lt;&gt;NA")</f>
        <v>0</v>
      </c>
      <c r="H114" s="13">
        <f>SUM(H109:H113)</f>
        <v>50</v>
      </c>
      <c r="I114" s="31">
        <f>G114/H114*1</f>
        <v>0</v>
      </c>
      <c r="K114" s="1">
        <f>SUM(K102:K113)</f>
        <v>0</v>
      </c>
      <c r="L114" s="1">
        <f>SUM(L102:L113)</f>
        <v>740</v>
      </c>
    </row>
    <row r="115" spans="1:12" ht="15" customHeight="1" thickBot="1" x14ac:dyDescent="0.3">
      <c r="A115" s="9" t="s">
        <v>103</v>
      </c>
      <c r="B115" s="10"/>
      <c r="C115" s="10"/>
      <c r="D115" s="10"/>
      <c r="E115" s="4"/>
      <c r="F115" s="93">
        <f>K114/L114</f>
        <v>0</v>
      </c>
      <c r="G115" s="93"/>
    </row>
    <row r="116" spans="1:12" ht="14.25" customHeight="1" thickTop="1" x14ac:dyDescent="0.25">
      <c r="A116" s="9"/>
      <c r="B116" s="10"/>
      <c r="C116" s="10"/>
      <c r="D116" s="10"/>
      <c r="E116" s="4"/>
      <c r="F116" s="12"/>
      <c r="G116" s="12"/>
      <c r="I116" s="8"/>
      <c r="J116" s="6"/>
      <c r="K116" s="6"/>
    </row>
    <row r="117" spans="1:12" s="6" customFormat="1" x14ac:dyDescent="0.25">
      <c r="A117" s="27" t="s">
        <v>106</v>
      </c>
      <c r="B117" s="28"/>
      <c r="C117" s="26" t="s">
        <v>158</v>
      </c>
      <c r="D117" s="26"/>
      <c r="E117" s="87" t="s">
        <v>163</v>
      </c>
      <c r="F117" s="88"/>
      <c r="G117" s="32"/>
      <c r="H117" s="7"/>
      <c r="I117" s="8"/>
    </row>
    <row r="118" spans="1:12" s="6" customFormat="1" x14ac:dyDescent="0.25">
      <c r="A118" s="26"/>
      <c r="B118" s="28"/>
      <c r="C118" s="26" t="s">
        <v>160</v>
      </c>
      <c r="D118" s="26"/>
      <c r="E118" s="91" t="s">
        <v>206</v>
      </c>
      <c r="F118" s="92"/>
      <c r="G118" s="33">
        <f>I13</f>
        <v>0</v>
      </c>
      <c r="H118" s="7"/>
      <c r="I118" s="8"/>
    </row>
    <row r="119" spans="1:12" s="6" customFormat="1" ht="13.5" x14ac:dyDescent="0.25">
      <c r="A119" s="28"/>
      <c r="B119" s="28"/>
      <c r="C119" s="8" t="s">
        <v>159</v>
      </c>
      <c r="D119" s="26"/>
      <c r="E119" s="91" t="s">
        <v>177</v>
      </c>
      <c r="F119" s="92"/>
      <c r="G119" s="33">
        <f>I17</f>
        <v>0</v>
      </c>
      <c r="H119" s="7"/>
      <c r="I119" s="30"/>
      <c r="J119" s="1"/>
      <c r="K119" s="1"/>
    </row>
    <row r="120" spans="1:12" ht="13.5" x14ac:dyDescent="0.25">
      <c r="C120" s="8" t="s">
        <v>161</v>
      </c>
      <c r="E120" s="40" t="s">
        <v>178</v>
      </c>
      <c r="F120" s="41"/>
      <c r="G120" s="33">
        <f>I22</f>
        <v>0</v>
      </c>
    </row>
    <row r="121" spans="1:12" ht="13.5" x14ac:dyDescent="0.25">
      <c r="A121" s="8"/>
      <c r="B121" s="8"/>
      <c r="C121" s="26" t="s">
        <v>139</v>
      </c>
      <c r="D121" s="8"/>
      <c r="E121" s="40" t="s">
        <v>179</v>
      </c>
      <c r="F121" s="41"/>
      <c r="G121" s="33">
        <f>I27</f>
        <v>0</v>
      </c>
    </row>
    <row r="122" spans="1:12" ht="13.5" x14ac:dyDescent="0.25">
      <c r="B122" s="8"/>
      <c r="D122" s="8"/>
      <c r="E122" s="38" t="s">
        <v>180</v>
      </c>
      <c r="F122" s="39"/>
      <c r="G122" s="33">
        <f>I33</f>
        <v>0</v>
      </c>
    </row>
    <row r="123" spans="1:12" ht="13.5" x14ac:dyDescent="0.25">
      <c r="A123" s="8"/>
      <c r="E123" s="38" t="s">
        <v>181</v>
      </c>
      <c r="F123" s="39"/>
      <c r="G123" s="33">
        <f>I42</f>
        <v>0</v>
      </c>
    </row>
    <row r="124" spans="1:12" ht="13.5" x14ac:dyDescent="0.25">
      <c r="A124" s="8"/>
      <c r="E124" s="38" t="s">
        <v>182</v>
      </c>
      <c r="F124" s="39"/>
      <c r="G124" s="33">
        <f>I51</f>
        <v>0</v>
      </c>
    </row>
    <row r="125" spans="1:12" ht="13.5" x14ac:dyDescent="0.25">
      <c r="A125" s="8"/>
      <c r="E125" s="38" t="s">
        <v>183</v>
      </c>
      <c r="F125" s="39"/>
      <c r="G125" s="33">
        <f>I75</f>
        <v>0</v>
      </c>
    </row>
    <row r="126" spans="1:12" ht="13.5" x14ac:dyDescent="0.25">
      <c r="E126" s="38" t="s">
        <v>194</v>
      </c>
      <c r="F126" s="39"/>
      <c r="G126" s="33">
        <f>I88</f>
        <v>0</v>
      </c>
    </row>
    <row r="127" spans="1:12" ht="13.5" x14ac:dyDescent="0.25">
      <c r="E127" s="38" t="s">
        <v>196</v>
      </c>
      <c r="F127" s="39"/>
      <c r="G127" s="33">
        <f>I100</f>
        <v>0</v>
      </c>
    </row>
    <row r="128" spans="1:12" ht="13.5" x14ac:dyDescent="0.25">
      <c r="E128" s="38" t="s">
        <v>204</v>
      </c>
      <c r="F128" s="39"/>
      <c r="G128" s="33">
        <f>I107</f>
        <v>0</v>
      </c>
    </row>
    <row r="129" spans="5:7" ht="13.5" x14ac:dyDescent="0.25">
      <c r="E129" s="38" t="s">
        <v>205</v>
      </c>
      <c r="F129" s="39"/>
      <c r="G129" s="33">
        <f>I114</f>
        <v>0</v>
      </c>
    </row>
    <row r="130" spans="5:7" x14ac:dyDescent="0.2">
      <c r="E130" s="89" t="s">
        <v>162</v>
      </c>
      <c r="F130" s="90"/>
      <c r="G130" s="34">
        <f>F115</f>
        <v>0</v>
      </c>
    </row>
  </sheetData>
  <sheetProtection password="E931" sheet="1" objects="1" scenarios="1" selectLockedCells="1"/>
  <mergeCells count="127">
    <mergeCell ref="A34:G34"/>
    <mergeCell ref="A14:G14"/>
    <mergeCell ref="A18:G18"/>
    <mergeCell ref="A23:G23"/>
    <mergeCell ref="C64:E64"/>
    <mergeCell ref="C65:E65"/>
    <mergeCell ref="A28:G28"/>
    <mergeCell ref="C66:E66"/>
    <mergeCell ref="C67:E67"/>
    <mergeCell ref="B29:E29"/>
    <mergeCell ref="B30:E30"/>
    <mergeCell ref="B31:E31"/>
    <mergeCell ref="B32:E32"/>
    <mergeCell ref="A33:E33"/>
    <mergeCell ref="B38:E38"/>
    <mergeCell ref="B39:E39"/>
    <mergeCell ref="A17:E17"/>
    <mergeCell ref="A22:E22"/>
    <mergeCell ref="A27:E27"/>
    <mergeCell ref="A42:E42"/>
    <mergeCell ref="A51:E51"/>
    <mergeCell ref="C56:E56"/>
    <mergeCell ref="C58:E58"/>
    <mergeCell ref="C59:E59"/>
    <mergeCell ref="B35:E35"/>
    <mergeCell ref="B45:E45"/>
    <mergeCell ref="B46:E46"/>
    <mergeCell ref="B47:E47"/>
    <mergeCell ref="B49:E49"/>
    <mergeCell ref="B50:E50"/>
    <mergeCell ref="B110:E110"/>
    <mergeCell ref="B96:G96"/>
    <mergeCell ref="A76:G76"/>
    <mergeCell ref="A77:A82"/>
    <mergeCell ref="A83:A87"/>
    <mergeCell ref="C87:E87"/>
    <mergeCell ref="B106:E106"/>
    <mergeCell ref="A70:A74"/>
    <mergeCell ref="A101:G101"/>
    <mergeCell ref="A108:G108"/>
    <mergeCell ref="A43:G43"/>
    <mergeCell ref="C68:E68"/>
    <mergeCell ref="C69:E69"/>
    <mergeCell ref="A88:E88"/>
    <mergeCell ref="A100:E100"/>
    <mergeCell ref="A107:E107"/>
    <mergeCell ref="C79:E79"/>
    <mergeCell ref="C78:E78"/>
    <mergeCell ref="C97:E97"/>
    <mergeCell ref="C98:E98"/>
    <mergeCell ref="C99:E99"/>
    <mergeCell ref="A52:G52"/>
    <mergeCell ref="A53:A62"/>
    <mergeCell ref="C57:E57"/>
    <mergeCell ref="C62:E62"/>
    <mergeCell ref="C61:E61"/>
    <mergeCell ref="C60:E60"/>
    <mergeCell ref="C71:E71"/>
    <mergeCell ref="C72:E72"/>
    <mergeCell ref="C73:E73"/>
    <mergeCell ref="C74:E74"/>
    <mergeCell ref="A75:E75"/>
    <mergeCell ref="C84:E84"/>
    <mergeCell ref="C85:E85"/>
    <mergeCell ref="C80:E80"/>
    <mergeCell ref="C81:E81"/>
    <mergeCell ref="C82:E82"/>
    <mergeCell ref="A96:A99"/>
    <mergeCell ref="C54:E54"/>
    <mergeCell ref="C55:E55"/>
    <mergeCell ref="C92:E92"/>
    <mergeCell ref="C86:E86"/>
    <mergeCell ref="A1:G1"/>
    <mergeCell ref="B24:E24"/>
    <mergeCell ref="B25:E25"/>
    <mergeCell ref="B26:E26"/>
    <mergeCell ref="B15:E15"/>
    <mergeCell ref="B16:E16"/>
    <mergeCell ref="B19:E19"/>
    <mergeCell ref="B20:E20"/>
    <mergeCell ref="B21:E21"/>
    <mergeCell ref="A9:E9"/>
    <mergeCell ref="A13:E13"/>
    <mergeCell ref="B11:E11"/>
    <mergeCell ref="B12:E12"/>
    <mergeCell ref="F3:G3"/>
    <mergeCell ref="F4:G4"/>
    <mergeCell ref="F5:G5"/>
    <mergeCell ref="F6:G6"/>
    <mergeCell ref="F7:G7"/>
    <mergeCell ref="A3:C3"/>
    <mergeCell ref="A4:C4"/>
    <mergeCell ref="A5:C5"/>
    <mergeCell ref="A6:C6"/>
    <mergeCell ref="A7:C7"/>
    <mergeCell ref="A10:E10"/>
    <mergeCell ref="B36:E36"/>
    <mergeCell ref="B37:E37"/>
    <mergeCell ref="C95:E95"/>
    <mergeCell ref="C93:E93"/>
    <mergeCell ref="C91:E91"/>
    <mergeCell ref="C94:E94"/>
    <mergeCell ref="B53:G53"/>
    <mergeCell ref="B63:G63"/>
    <mergeCell ref="B70:G70"/>
    <mergeCell ref="B77:G77"/>
    <mergeCell ref="B83:G83"/>
    <mergeCell ref="B90:G90"/>
    <mergeCell ref="B44:E44"/>
    <mergeCell ref="B48:E48"/>
    <mergeCell ref="A89:G89"/>
    <mergeCell ref="A90:A95"/>
    <mergeCell ref="B40:E40"/>
    <mergeCell ref="B41:E41"/>
    <mergeCell ref="B113:E113"/>
    <mergeCell ref="B102:E102"/>
    <mergeCell ref="B103:E103"/>
    <mergeCell ref="B104:E104"/>
    <mergeCell ref="B105:E105"/>
    <mergeCell ref="B109:E109"/>
    <mergeCell ref="E117:F117"/>
    <mergeCell ref="E130:F130"/>
    <mergeCell ref="E118:F118"/>
    <mergeCell ref="E119:F119"/>
    <mergeCell ref="B111:E111"/>
    <mergeCell ref="F115:G115"/>
    <mergeCell ref="B112:E112"/>
  </mergeCells>
  <conditionalFormatting sqref="F115:G115">
    <cfRule type="cellIs" dxfId="5" priority="6" operator="between">
      <formula>0.8</formula>
      <formula>1</formula>
    </cfRule>
    <cfRule type="cellIs" dxfId="4" priority="7" operator="between">
      <formula>0.6</formula>
      <formula>0.79</formula>
    </cfRule>
    <cfRule type="cellIs" dxfId="3" priority="8" operator="between">
      <formula>0</formula>
      <formula>0.59</formula>
    </cfRule>
  </conditionalFormatting>
  <conditionalFormatting sqref="G130">
    <cfRule type="cellIs" dxfId="2" priority="1" operator="lessThan">
      <formula>0.6</formula>
    </cfRule>
    <cfRule type="cellIs" dxfId="1" priority="2" operator="between">
      <formula>0.6</formula>
      <formula>0.79</formula>
    </cfRule>
    <cfRule type="cellIs" dxfId="0" priority="3" operator="greaterThan">
      <formula>0.79</formula>
    </cfRule>
  </conditionalFormatting>
  <dataValidations count="1">
    <dataValidation type="list" allowBlank="1" showInputMessage="1" showErrorMessage="1" sqref="D7">
      <formula1>Auditor1</formula1>
    </dataValidation>
  </dataValidations>
  <pageMargins left="0.52" right="0.4" top="0.2" bottom="0.33" header="0.21" footer="0.17"/>
  <pageSetup paperSize="9" scale="92" orientation="portrait" r:id="rId1"/>
  <headerFooter>
    <oddFooter>&amp;L&amp;10Document No. LUS-HSE-FM4-446-101.02&amp;R&amp;10Page &amp;P of &amp;N</oddFooter>
  </headerFooter>
  <rowBreaks count="1" manualBreakCount="1">
    <brk id="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5"/>
    </sheetView>
  </sheetViews>
  <sheetFormatPr baseColWidth="10" defaultColWidth="9.140625" defaultRowHeight="16.5" x14ac:dyDescent="0.3"/>
  <cols>
    <col min="1" max="1" width="20.7109375" style="11" customWidth="1"/>
    <col min="2" max="16384" width="9.140625" style="11"/>
  </cols>
  <sheetData>
    <row r="1" spans="1:1" x14ac:dyDescent="0.3">
      <c r="A1" s="11" t="s">
        <v>137</v>
      </c>
    </row>
    <row r="2" spans="1:1" x14ac:dyDescent="0.3">
      <c r="A2" s="11" t="s">
        <v>138</v>
      </c>
    </row>
    <row r="3" spans="1:1" x14ac:dyDescent="0.3">
      <c r="A3" s="11" t="s">
        <v>141</v>
      </c>
    </row>
    <row r="4" spans="1:1" x14ac:dyDescent="0.3">
      <c r="A4" s="11" t="s">
        <v>156</v>
      </c>
    </row>
    <row r="5" spans="1:1" x14ac:dyDescent="0.3">
      <c r="A5" s="1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Cover &amp; Amendment Page</vt:lpstr>
      <vt:lpstr>Env Mngmt System Audit</vt:lpstr>
      <vt:lpstr>Sheet2</vt:lpstr>
      <vt:lpstr>Auditor</vt:lpstr>
      <vt:lpstr>Auditor1</vt:lpstr>
      <vt:lpstr>'Cover &amp; Amendment Page'!Druckbereich</vt:lpstr>
      <vt:lpstr>'Env Mngmt System Audit'!Drucktitel</vt:lpstr>
    </vt:vector>
  </TitlesOfParts>
  <Company>Parsons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P003303B</dc:creator>
  <cp:lastModifiedBy>Uwe Krueger</cp:lastModifiedBy>
  <cp:lastPrinted>2015-07-26T13:19:52Z</cp:lastPrinted>
  <dcterms:created xsi:type="dcterms:W3CDTF">2014-09-01T09:40:43Z</dcterms:created>
  <dcterms:modified xsi:type="dcterms:W3CDTF">2015-07-27T07:54:35Z</dcterms:modified>
</cp:coreProperties>
</file>